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40" windowHeight="11760"/>
  </bookViews>
  <sheets>
    <sheet name="CUENTAS POR PAGAR 30-11-2022" sheetId="4" r:id="rId1"/>
  </sheets>
  <definedNames>
    <definedName name="_xlnm.Print_Area" localSheetId="0">'CUENTAS POR PAGAR 30-11-2022'!$B$1:$N$56</definedName>
    <definedName name="_xlnm.Print_Titles" localSheetId="0">'CUENTAS POR PAGAR 30-11-2022'!$1:$16</definedName>
  </definedNames>
  <calcPr calcId="145621" concurrentCalc="0"/>
</workbook>
</file>

<file path=xl/calcChain.xml><?xml version="1.0" encoding="utf-8"?>
<calcChain xmlns="http://schemas.openxmlformats.org/spreadsheetml/2006/main">
  <c r="L44" i="4" l="1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H31" i="4"/>
  <c r="L30" i="4"/>
  <c r="H30" i="4"/>
  <c r="L29" i="4"/>
  <c r="L28" i="4"/>
  <c r="L27" i="4"/>
  <c r="L26" i="4"/>
  <c r="L25" i="4"/>
  <c r="L24" i="4"/>
  <c r="L23" i="4"/>
  <c r="L22" i="4"/>
  <c r="L21" i="4"/>
  <c r="L20" i="4"/>
  <c r="H20" i="4"/>
  <c r="L19" i="4"/>
  <c r="L18" i="4"/>
  <c r="L17" i="4"/>
  <c r="K45" i="4"/>
  <c r="E45" i="4"/>
  <c r="F45" i="4"/>
  <c r="G45" i="4"/>
  <c r="L45" i="4"/>
  <c r="L46" i="4"/>
  <c r="L47" i="4"/>
  <c r="H45" i="4"/>
</calcChain>
</file>

<file path=xl/sharedStrings.xml><?xml version="1.0" encoding="utf-8"?>
<sst xmlns="http://schemas.openxmlformats.org/spreadsheetml/2006/main" count="140" uniqueCount="104">
  <si>
    <t>Observaciones</t>
  </si>
  <si>
    <t>TOTAL GENERAL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</si>
  <si>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</si>
  <si>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</si>
  <si>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</si>
  <si>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</si>
  <si>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</si>
  <si>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</si>
  <si>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PENDIENTE</t>
  </si>
  <si>
    <t xml:space="preserve">FACTURA NCF </t>
  </si>
  <si>
    <t>PROVEEDOR</t>
  </si>
  <si>
    <t>DESCRIPCION</t>
  </si>
  <si>
    <t>VALOR FACTURADO RD$</t>
  </si>
  <si>
    <t>FECHA DE FACTURA</t>
  </si>
  <si>
    <t>FECHA DE VENCIMIENTO FACTURA</t>
  </si>
  <si>
    <t>MONTO PAGADO A LA FECHA</t>
  </si>
  <si>
    <t>MONTO PENDIENTE</t>
  </si>
  <si>
    <t>ESTADO</t>
  </si>
  <si>
    <t xml:space="preserve">  RELACION DE CUENTAS POR PAGAR</t>
  </si>
  <si>
    <t>VALOR NETO</t>
  </si>
  <si>
    <t>PUBLICACIONES AHORA, S.A.S.</t>
  </si>
  <si>
    <t xml:space="preserve">Cuentas Por Pagar enviadas a  proceso de Pagos. </t>
  </si>
  <si>
    <t xml:space="preserve">Nota: estas Cuentas Por Pagar corresponden a los expedientes fisicos que reposan en el Area de Contabilidad (Cuentas Por Pagar), al momento de preparar esta relación. No incluye </t>
  </si>
  <si>
    <t xml:space="preserve">   </t>
  </si>
  <si>
    <t>OFICINA NACIONAL DE LA PROPIEDAD INDUSTRIAL</t>
  </si>
  <si>
    <t>Ministerio de Industria, Comercio y Mipymes</t>
  </si>
  <si>
    <t>B1500000288</t>
  </si>
  <si>
    <t>B1500003095</t>
  </si>
  <si>
    <t>B1500000441</t>
  </si>
  <si>
    <t>B1500000707</t>
  </si>
  <si>
    <t>COMPRA DE SELLOS GOMIGRAFOS PARA DIFERENTES AREAS DE LA ONAPI</t>
  </si>
  <si>
    <t>B1500000135</t>
  </si>
  <si>
    <t>SERVICIO DE BRILLADO Y CRISTALIZADO DE PISOS PRIMER NIVEL ESCALERA Y ALGUNAS AREAS DEL EDIFICIO PRINCIPAL DE LA ONAPI</t>
  </si>
  <si>
    <t>B1500000067</t>
  </si>
  <si>
    <t>B1500000049</t>
  </si>
  <si>
    <t>B1500000722</t>
  </si>
  <si>
    <t>B1500000413</t>
  </si>
  <si>
    <t>B1500000499</t>
  </si>
  <si>
    <t>B1500000229</t>
  </si>
  <si>
    <t>B1500000230</t>
  </si>
  <si>
    <t>B1500001390</t>
  </si>
  <si>
    <t>B1500004643</t>
  </si>
  <si>
    <t>B1500003072</t>
  </si>
  <si>
    <t>B1500003082</t>
  </si>
  <si>
    <t>B1500001095</t>
  </si>
  <si>
    <t>B1500001081</t>
  </si>
  <si>
    <t>B1500001317</t>
  </si>
  <si>
    <t>COMPRA DE BATERIAS PARA EL VEHICULO KIA SORRENTO 2011</t>
  </si>
  <si>
    <t>B1500001347</t>
  </si>
  <si>
    <t>B1500000483</t>
  </si>
  <si>
    <t>B1500000203</t>
  </si>
  <si>
    <t>B1500000448</t>
  </si>
  <si>
    <t>B1500000241</t>
  </si>
  <si>
    <t>B1500000540</t>
  </si>
  <si>
    <t>B1500000076</t>
  </si>
  <si>
    <t xml:space="preserve">AL 30 DE NOVIEMBRE  DEL 2022 </t>
  </si>
  <si>
    <t>PAPELERIA &amp; SERVICIOS MULTIPLES YEFEL, S.R.L.</t>
  </si>
  <si>
    <t>COMPRA DE SUMINISTRO DE OFICINA  CORRESPONDIENTE AL TERCER TRIMESTRE  DEL 2022</t>
  </si>
  <si>
    <t>WITCO, S.R.L.</t>
  </si>
  <si>
    <t>SERVICIO DE PUBLICACION DE BOLETINES INSTITUCIONALES EN LA ULTIMA PAGINA DEL PERIODICO NACIONAL AL 12 DE SEPTIEMBRE DEL  2022</t>
  </si>
  <si>
    <t>MERCANTIL RAMI, S.R.L.</t>
  </si>
  <si>
    <t>COMPRA DE EQUIPOS DE JARDINERIA  Y ARTICULOS FERRETEROS PARA USO DE LA INSTITUCION</t>
  </si>
  <si>
    <t>B1500000868</t>
  </si>
  <si>
    <t>FL &amp; M COMERCIAL, S.R.L.</t>
  </si>
  <si>
    <t>COMPRA DE ARTICULOS FERRETEROS CORRESPONDIENTE AL TERCER TRIMESTRE  DEL 2022</t>
  </si>
  <si>
    <t>COMERYM, S.R.L.</t>
  </si>
  <si>
    <t>ELECTROCONSTRUCONT, S.R.L.</t>
  </si>
  <si>
    <t>COMPRA DE ATICULOS FERRETEROS CORRESPONDIENTE AL TERCER TRIMESTRE DEL 2022</t>
  </si>
  <si>
    <t>NJCJ SUPLIDORES, S.R.L.</t>
  </si>
  <si>
    <t>COMPRA DE VARIOS ARTICULOS PARA LA  DECORACION NAVIDEÑA DE LA ONAPI AÑO 2022</t>
  </si>
  <si>
    <t>CROS PUBLICIDAD, S.R.L.</t>
  </si>
  <si>
    <t>UNITRADE, S.R.L.</t>
  </si>
  <si>
    <t>SERVICIO DE MANTENIMIENTO DE DOS UPS DE LA ONAPI EN EL EDIFICIO OFICINA PRINCIPAL</t>
  </si>
  <si>
    <t>SERVICIO DE PUBLICACION DE BOLETIN CORRESPONDIENTE AL 15 DE NOVIEMBRE DEL 2022</t>
  </si>
  <si>
    <t>COMPRA DE SUMINISTRO DE OFICINA CORRESPONDIENTE AL TERCER TRIMESTRE DEL  2022</t>
  </si>
  <si>
    <t>OFFITEK, S.R.L.</t>
  </si>
  <si>
    <t>B1500001391</t>
  </si>
  <si>
    <t>CENTROXPERT STE, S.R.L.</t>
  </si>
  <si>
    <t>RAMIREZ &amp; MOJICA ENVOY PACK COURIER EXPRESS, S.R.L.</t>
  </si>
  <si>
    <t>COMPRA DE ARTICULOS INFORMATICOS CORRESPONDIENTE AL TERCER Y CUARTO TRIMESTRE DEL 2022</t>
  </si>
  <si>
    <t>PROVESOL PROVEEDORES DE SOLUCIONES, S.R.L.</t>
  </si>
  <si>
    <t>INVERSIONES CORPORATIVAS SALADILLO, S.R.L.</t>
  </si>
  <si>
    <t>ANTHURIANA DOMINICANA, S.R.L.</t>
  </si>
  <si>
    <t>FLOW, S.R.L.</t>
  </si>
  <si>
    <t>COMPRA DE (4) DIVISIONES MODULARES  DE OFICINA PARA USO DEL AREA FINANCIERA DE ONAPI SEDE CENTRAL</t>
  </si>
  <si>
    <t>ANASTACIA FELICIA SANCHEZ DE CASTRO</t>
  </si>
  <si>
    <t>SERVICIO DE ALQUILERES DE ARTICULOS (MESA, MANTELES) LOS CUALES FUERON USADOS EN LA ACTIVIDAD DE LA PI Y EL FORTALECIMIENTO DEL SECTOR ARTESANAL EL DIA 28 DE OCTUBRE DEL 2022</t>
  </si>
  <si>
    <t>CARPAS DOMINICANAS, S.R.L.</t>
  </si>
  <si>
    <t>SERVICIO DE ALQUILER DE CARPA BLANCA ILUMINADA PARA ACTIVIDAD DE LA PI Y EL FORTALECIMIENTO DEL SECTOR ARTESANAL EL DIA 28 OCTUBRE DEL 2022</t>
  </si>
  <si>
    <t>INVERSIONES TEJEDA VALERA F D, S.R.L.</t>
  </si>
  <si>
    <t>COMPRA DE SUMINISTRO DE OFICINA CORRESPONDIENTE AL TERCER TRIMESTRE DEL 2022</t>
  </si>
  <si>
    <t>LABORATORIOS ORBIS, S. A.</t>
  </si>
  <si>
    <t>COMPRA DE BOTELLONES Y BOTELLAS DE AGUA PARA COLABORADORES DE LA INSTITUCION</t>
  </si>
  <si>
    <t>PROLIMDES COMERCIAL, S.R.L.</t>
  </si>
  <si>
    <t>COMPRA DE ARTICULOS COMESTIBLES CORRESPONDIENTE AL TERCER TRIMESTRE  DEL 2022</t>
  </si>
  <si>
    <t>UVRO SOLUCIONES EMPRESARIALES, S.R.L.</t>
  </si>
  <si>
    <t>VELEZ IMPORT, S.R.L.</t>
  </si>
  <si>
    <t>COMPRA DE SUMINISTRO DE OFICINA CORRESPONDIENTE AL TERCER TRIMESTRE  DEL 2022</t>
  </si>
  <si>
    <t>COMPRA DE  CABLES UTP, CATEGORIA 6 Y CAJA DE 1,000 PIES, PARA USO DE PUNTOS DE RED EN LA ONAPI CENTRAL Y OFICINAS DELEGADAS</t>
  </si>
  <si>
    <t>COMPRA DE MACETEROS PLASTICOS PARA PLANTAS ORNAMENTALES A SER UTILIZADAS EN AMBIENTACION DEL EDIFICIO OFICINA PRINCIPAL, INVENCIONES Y ADMINISTRATIVO</t>
  </si>
  <si>
    <t xml:space="preserve">COMPRA DE PLANTAS ORNAMENTALES PARA LA AMBIENTACION DE LOS EDIFICIOS ONAPI SEDE CENTRAL, INVENCIONES Y ADMINISTRATIVO </t>
  </si>
  <si>
    <t>COMPRA DE POLOS-SHIRT CON CUELLO, DE ALGODON CON LOGO DE LA ONAPI, PARA EL PERSONAL DESIGNADO A PARTICIPAR EN CONGRESO DE LA DIGEIG PARA LAS COMISIONES DE INTEGRIDAD GUBERNAMENTAL Y CUMPLIMIENTO NORMATIVO Y OFICIALES DE INTEGRIDAD GUBERNAMENTAL, A CELEBRARSE EL 18 DE OCTUBRE DEL 2022</t>
  </si>
  <si>
    <t xml:space="preserve">SERVICIOS ADICIONALES DE EQUIPOS DE INTERPRETACION MODALIDAD SIMULTANEA A DOS IDIOMAS  PARA EL DIRECTOR GENERAL Y DELEGACION DE LA ONAPI,  DURANTE EL ALMUERZO OFRECIDO A LA COMISION DE OMPI-KIPO (QUE ESTUVIERON PRESENTE EN LAS ACTIVIDADES DE CLAUSURA DE LA COMPETENCIA DE  TECNOLOGIA APROPIADA 2022). EL ALMUERZO SE REALIZO EL 15 DE SEPTIEMBRE DEL 2022 </t>
  </si>
  <si>
    <t>SINERGY ELECTRICAL GROUP,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</si>
</sst>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476]dd/mm/yyyy;@"/>
  </numFmts>
  <fonts count="29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0"/>
      <name val="Verdana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8"/>
      <color theme="1"/>
      <name val="Calibri"/>
      <family val="2"/>
      <scheme val="minor"/>
    </font>
    <font>
      <b/>
      <sz val="28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17" fillId="0" borderId="0">
      <alignment horizontal="left" vertical="center"/>
    </xf>
    <xf numFmtId="0" fontId="4" fillId="0" borderId="0"/>
  </cellStyleXfs>
  <cellXfs count="53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2" applyFont="1" applyFill="1" applyBorder="1" applyAlignment="1">
      <alignment horizontal="center" vertical="top" wrapText="1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9" fillId="0" borderId="0" xfId="0" applyFont="1" applyAlignment="1">
      <alignment horizontal="left" vertical="top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top"/>
    </xf>
    <xf numFmtId="4" fontId="6" fillId="3" borderId="1" xfId="0" applyNumberFormat="1" applyFont="1" applyFill="1" applyBorder="1" applyAlignment="1">
      <alignment vertical="top"/>
    </xf>
    <xf numFmtId="0" fontId="10" fillId="0" borderId="0" xfId="0" applyFont="1" applyFill="1"/>
    <xf numFmtId="0" fontId="12" fillId="0" borderId="1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3" borderId="4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center" vertical="top"/>
    </xf>
    <xf numFmtId="9" fontId="8" fillId="2" borderId="1" xfId="2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20" fillId="0" borderId="0" xfId="0" applyFont="1"/>
    <xf numFmtId="0" fontId="20" fillId="0" borderId="0" xfId="0" applyFont="1" applyFill="1"/>
    <xf numFmtId="0" fontId="23" fillId="0" borderId="0" xfId="0" applyFont="1" applyFill="1" applyBorder="1" applyAlignment="1">
      <alignment horizontal="left" vertical="top"/>
    </xf>
    <xf numFmtId="0" fontId="24" fillId="0" borderId="0" xfId="2" applyFont="1" applyFill="1" applyBorder="1"/>
    <xf numFmtId="0" fontId="25" fillId="0" borderId="0" xfId="0" applyFont="1"/>
    <xf numFmtId="0" fontId="26" fillId="0" borderId="0" xfId="0" applyFont="1"/>
    <xf numFmtId="0" fontId="27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/>
    </xf>
    <xf numFmtId="4" fontId="19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39" fontId="12" fillId="0" borderId="1" xfId="0" applyNumberFormat="1" applyFont="1" applyFill="1" applyBorder="1" applyAlignment="1">
      <alignment horizontal="right" vertical="top"/>
    </xf>
    <xf numFmtId="164" fontId="28" fillId="0" borderId="1" xfId="0" applyNumberFormat="1" applyFont="1" applyFill="1" applyBorder="1" applyAlignment="1">
      <alignment horizontal="right" vertical="top" wrapText="1"/>
    </xf>
    <xf numFmtId="4" fontId="28" fillId="0" borderId="1" xfId="0" applyNumberFormat="1" applyFont="1" applyFill="1" applyBorder="1" applyAlignment="1">
      <alignment horizontal="right" vertical="top"/>
    </xf>
    <xf numFmtId="0" fontId="28" fillId="0" borderId="1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1004599</xdr:colOff>
      <xdr:row>1</xdr:row>
      <xdr:rowOff>93407</xdr:rowOff>
    </xdr:from>
    <xdr:ext cx="4274974" cy="1689129"/>
    <xdr:pic>
      <xdr:nvPicPr>
        <xdr:cNvPr id="10" name="9 Imagen" descr="C:\Users\a.pepin\Desktop\Documentos antiguos\Documentos recientes\LOGO ONAPI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599" y="392764"/>
          <a:ext cx="4274974" cy="168912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40822</xdr:colOff>
      <xdr:row>1</xdr:row>
      <xdr:rowOff>171405</xdr:rowOff>
    </xdr:from>
    <xdr:ext cx="4503964" cy="1651950"/>
    <xdr:pic>
      <xdr:nvPicPr>
        <xdr:cNvPr id="11" name="10 Imagen" descr="https://gabinetesocial.gob.do/wp-content/uploads/2020/08/Logo-presidenci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15" y="470762"/>
          <a:ext cx="4503964" cy="1651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topLeftCell="B38" zoomScale="90" zoomScaleNormal="90" workbookViewId="0">
      <selection activeCell="C55" sqref="C55"/>
    </sheetView>
  </sheetViews>
  <sheetFormatPr baseColWidth="10" defaultColWidth="12" defaultRowHeight="12.75" x14ac:dyDescent="0.2"/>
  <cols>
    <col min="1" max="1" width="10.6640625" hidden="1" customWidth="1"/>
    <col min="2" max="2" width="22.33203125" customWidth="1"/>
    <col min="3" max="3" width="63.5" customWidth="1"/>
    <col min="4" max="4" width="76.5" customWidth="1"/>
    <col min="5" max="5" width="23.1640625" customWidth="1"/>
    <col min="6" max="8" width="23.1640625" style="29" hidden="1" customWidth="1"/>
    <col min="9" max="9" width="20.83203125" customWidth="1"/>
    <col min="10" max="10" width="27.33203125" customWidth="1"/>
    <col min="11" max="11" width="23.5" customWidth="1"/>
    <col min="12" max="12" width="25.83203125" customWidth="1"/>
    <col min="13" max="13" width="43.83203125" hidden="1" customWidth="1"/>
    <col min="14" max="14" width="20.5" customWidth="1"/>
  </cols>
  <sheetData>
    <row r="1" spans="2:14" s="29" customFormat="1" ht="23.25" x14ac:dyDescent="0.35">
      <c r="C1" s="33"/>
      <c r="D1" s="33"/>
      <c r="E1" s="34"/>
    </row>
    <row r="2" spans="2:14" s="29" customFormat="1" ht="23.25" x14ac:dyDescent="0.35">
      <c r="C2" s="33"/>
      <c r="D2" s="33"/>
      <c r="E2" s="34"/>
    </row>
    <row r="3" spans="2:14" s="29" customFormat="1" ht="23.25" x14ac:dyDescent="0.35">
      <c r="C3" s="33"/>
      <c r="D3" s="33"/>
      <c r="E3" s="34"/>
    </row>
    <row r="4" spans="2:14" s="29" customFormat="1" ht="23.25" x14ac:dyDescent="0.35">
      <c r="C4" s="33"/>
      <c r="D4" s="33"/>
      <c r="E4" s="34"/>
    </row>
    <row r="5" spans="2:14" s="29" customFormat="1" ht="23.25" x14ac:dyDescent="0.35">
      <c r="C5" s="33"/>
      <c r="D5" s="33"/>
      <c r="E5" s="34"/>
    </row>
    <row r="6" spans="2:14" s="29" customFormat="1" ht="23.25" x14ac:dyDescent="0.35">
      <c r="C6" s="33"/>
      <c r="D6" s="33"/>
      <c r="E6" s="34"/>
    </row>
    <row r="7" spans="2:14" s="29" customFormat="1" ht="23.25" x14ac:dyDescent="0.35">
      <c r="C7" s="33"/>
      <c r="D7" s="33"/>
      <c r="E7" s="34"/>
    </row>
    <row r="8" spans="2:14" s="29" customFormat="1" ht="18.75" customHeight="1" x14ac:dyDescent="0.35">
      <c r="C8" s="33"/>
      <c r="D8" s="33"/>
      <c r="E8" s="34"/>
    </row>
    <row r="9" spans="2:14" ht="17.25" customHeight="1" x14ac:dyDescent="0.25">
      <c r="C9" s="1"/>
      <c r="D9" s="1"/>
    </row>
    <row r="10" spans="2:14" s="29" customFormat="1" ht="33" customHeight="1" x14ac:dyDescent="0.45">
      <c r="B10" s="50" t="s">
        <v>25</v>
      </c>
      <c r="C10" s="50" t="s">
        <v>23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29" customFormat="1" ht="24" customHeight="1" x14ac:dyDescent="0.3">
      <c r="B11" s="49" t="s">
        <v>24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2:14" ht="18.75" customHeight="1" x14ac:dyDescent="0.25">
      <c r="B12" s="52" t="s">
        <v>18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2:14" ht="24" customHeight="1" x14ac:dyDescent="0.25">
      <c r="B13" s="51" t="s">
        <v>55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2:14" ht="4.5" customHeight="1" x14ac:dyDescent="0.2"/>
    <row r="15" spans="2:14" ht="16.5" x14ac:dyDescent="0.2">
      <c r="B15" s="2"/>
      <c r="C15" s="2"/>
      <c r="D15" s="2"/>
      <c r="E15" s="27"/>
      <c r="F15" s="27"/>
      <c r="G15" s="27"/>
      <c r="H15" s="27"/>
      <c r="I15" s="3"/>
      <c r="J15" s="3"/>
      <c r="K15" s="2"/>
      <c r="L15" s="2"/>
      <c r="M15" s="2"/>
      <c r="N15" s="2"/>
    </row>
    <row r="16" spans="2:14" s="9" customFormat="1" ht="49.5" x14ac:dyDescent="0.2">
      <c r="B16" s="8" t="s">
        <v>9</v>
      </c>
      <c r="C16" s="10" t="s">
        <v>10</v>
      </c>
      <c r="D16" s="10" t="s">
        <v>11</v>
      </c>
      <c r="E16" s="12" t="s">
        <v>12</v>
      </c>
      <c r="F16" s="28">
        <v>0.05</v>
      </c>
      <c r="G16" s="28">
        <v>0.18</v>
      </c>
      <c r="H16" s="12" t="s">
        <v>19</v>
      </c>
      <c r="I16" s="12" t="s">
        <v>13</v>
      </c>
      <c r="J16" s="12" t="s">
        <v>14</v>
      </c>
      <c r="K16" s="11" t="s">
        <v>15</v>
      </c>
      <c r="L16" s="11" t="s">
        <v>16</v>
      </c>
      <c r="M16" s="11" t="s">
        <v>0</v>
      </c>
      <c r="N16" s="11" t="s">
        <v>17</v>
      </c>
    </row>
    <row r="17" spans="1:17" s="42" customFormat="1" ht="47.25" customHeight="1" x14ac:dyDescent="0.2">
      <c r="A17" s="40"/>
      <c r="B17" s="43" t="s">
        <v>27</v>
      </c>
      <c r="C17" s="22" t="s">
        <v>82</v>
      </c>
      <c r="D17" s="22" t="s">
        <v>100</v>
      </c>
      <c r="E17" s="44">
        <v>42286</v>
      </c>
      <c r="F17" s="44"/>
      <c r="G17" s="44"/>
      <c r="H17" s="44"/>
      <c r="I17" s="45">
        <v>44834</v>
      </c>
      <c r="J17" s="45">
        <v>44864</v>
      </c>
      <c r="K17" s="44">
        <v>0</v>
      </c>
      <c r="L17" s="46">
        <f>+E17-K17</f>
        <v>42286</v>
      </c>
      <c r="M17" s="43"/>
      <c r="N17" s="22" t="s">
        <v>8</v>
      </c>
      <c r="O17" s="41"/>
      <c r="P17" s="41"/>
      <c r="Q17" s="41"/>
    </row>
    <row r="18" spans="1:17" s="42" customFormat="1" ht="47.25" customHeight="1" x14ac:dyDescent="0.2">
      <c r="A18" s="40"/>
      <c r="B18" s="43" t="s">
        <v>26</v>
      </c>
      <c r="C18" s="22" t="s">
        <v>85</v>
      </c>
      <c r="D18" s="22" t="s">
        <v>86</v>
      </c>
      <c r="E18" s="44">
        <v>4425</v>
      </c>
      <c r="F18" s="44"/>
      <c r="G18" s="44"/>
      <c r="H18" s="44"/>
      <c r="I18" s="45">
        <v>44861</v>
      </c>
      <c r="J18" s="45">
        <v>44892</v>
      </c>
      <c r="K18" s="44">
        <v>0</v>
      </c>
      <c r="L18" s="46">
        <f>+E18-K18</f>
        <v>4425</v>
      </c>
      <c r="M18" s="43"/>
      <c r="N18" s="22" t="s">
        <v>8</v>
      </c>
      <c r="O18" s="41"/>
      <c r="P18" s="41"/>
      <c r="Q18" s="41"/>
    </row>
    <row r="19" spans="1:17" s="42" customFormat="1" ht="54" customHeight="1" x14ac:dyDescent="0.2">
      <c r="A19" s="40"/>
      <c r="B19" s="43" t="s">
        <v>28</v>
      </c>
      <c r="C19" s="22" t="s">
        <v>87</v>
      </c>
      <c r="D19" s="22" t="s">
        <v>88</v>
      </c>
      <c r="E19" s="44">
        <v>30565.54</v>
      </c>
      <c r="F19" s="44"/>
      <c r="G19" s="44"/>
      <c r="H19" s="44"/>
      <c r="I19" s="45">
        <v>44874</v>
      </c>
      <c r="J19" s="45">
        <v>44904</v>
      </c>
      <c r="K19" s="44">
        <v>0</v>
      </c>
      <c r="L19" s="46">
        <f t="shared" ref="L19:L44" si="0">E19</f>
        <v>30565.54</v>
      </c>
      <c r="M19" s="43"/>
      <c r="N19" s="22" t="s">
        <v>8</v>
      </c>
      <c r="O19" s="41"/>
      <c r="P19" s="41"/>
      <c r="Q19" s="41"/>
    </row>
    <row r="20" spans="1:17" s="42" customFormat="1" ht="48" customHeight="1" x14ac:dyDescent="0.2">
      <c r="A20" s="40"/>
      <c r="B20" s="43" t="s">
        <v>76</v>
      </c>
      <c r="C20" s="22" t="s">
        <v>77</v>
      </c>
      <c r="D20" s="22" t="s">
        <v>98</v>
      </c>
      <c r="E20" s="44">
        <v>18552.009999999998</v>
      </c>
      <c r="F20" s="44">
        <v>945.82</v>
      </c>
      <c r="G20" s="44"/>
      <c r="H20" s="44">
        <f t="shared" ref="H20:H31" si="1">+E20-F20-G20</f>
        <v>17606.189999999999</v>
      </c>
      <c r="I20" s="45">
        <v>44841</v>
      </c>
      <c r="J20" s="45">
        <v>44872</v>
      </c>
      <c r="K20" s="44">
        <v>0</v>
      </c>
      <c r="L20" s="46">
        <f t="shared" si="0"/>
        <v>18552.009999999998</v>
      </c>
      <c r="M20" s="43"/>
      <c r="N20" s="22" t="s">
        <v>8</v>
      </c>
      <c r="O20" s="41"/>
      <c r="P20" s="41"/>
      <c r="Q20" s="41"/>
    </row>
    <row r="21" spans="1:17" s="42" customFormat="1" ht="56.25" customHeight="1" x14ac:dyDescent="0.2">
      <c r="A21" s="40"/>
      <c r="B21" s="43" t="s">
        <v>29</v>
      </c>
      <c r="C21" s="22" t="s">
        <v>70</v>
      </c>
      <c r="D21" s="22" t="s">
        <v>30</v>
      </c>
      <c r="E21" s="44">
        <v>17110</v>
      </c>
      <c r="F21" s="44"/>
      <c r="G21" s="44"/>
      <c r="H21" s="44"/>
      <c r="I21" s="45">
        <v>44880</v>
      </c>
      <c r="J21" s="45">
        <v>44910</v>
      </c>
      <c r="K21" s="44">
        <v>0</v>
      </c>
      <c r="L21" s="46">
        <f t="shared" si="0"/>
        <v>17110</v>
      </c>
      <c r="M21" s="43"/>
      <c r="N21" s="22" t="s">
        <v>8</v>
      </c>
      <c r="O21" s="41"/>
      <c r="P21" s="41"/>
      <c r="Q21" s="41"/>
    </row>
    <row r="22" spans="1:17" s="42" customFormat="1" ht="57" customHeight="1" x14ac:dyDescent="0.2">
      <c r="A22" s="40"/>
      <c r="B22" s="43" t="s">
        <v>31</v>
      </c>
      <c r="C22" s="22" t="s">
        <v>65</v>
      </c>
      <c r="D22" s="22" t="s">
        <v>32</v>
      </c>
      <c r="E22" s="44">
        <v>149860</v>
      </c>
      <c r="F22" s="44"/>
      <c r="G22" s="44"/>
      <c r="H22" s="44"/>
      <c r="I22" s="45">
        <v>44880</v>
      </c>
      <c r="J22" s="45">
        <v>44910</v>
      </c>
      <c r="K22" s="44">
        <v>0</v>
      </c>
      <c r="L22" s="46">
        <f t="shared" si="0"/>
        <v>149860</v>
      </c>
      <c r="M22" s="43"/>
      <c r="N22" s="22" t="s">
        <v>8</v>
      </c>
      <c r="O22" s="41"/>
      <c r="P22" s="41"/>
      <c r="Q22" s="41"/>
    </row>
    <row r="23" spans="1:17" s="42" customFormat="1" ht="57" customHeight="1" x14ac:dyDescent="0.2">
      <c r="A23" s="40"/>
      <c r="B23" s="43" t="s">
        <v>33</v>
      </c>
      <c r="C23" s="22" t="s">
        <v>66</v>
      </c>
      <c r="D23" s="22" t="s">
        <v>67</v>
      </c>
      <c r="E23" s="44">
        <v>24544</v>
      </c>
      <c r="F23" s="44"/>
      <c r="G23" s="44"/>
      <c r="H23" s="44"/>
      <c r="I23" s="45">
        <v>44874</v>
      </c>
      <c r="J23" s="45">
        <v>44904</v>
      </c>
      <c r="K23" s="44">
        <v>0</v>
      </c>
      <c r="L23" s="46">
        <f t="shared" si="0"/>
        <v>24544</v>
      </c>
      <c r="M23" s="43"/>
      <c r="N23" s="22" t="s">
        <v>8</v>
      </c>
      <c r="O23" s="41"/>
      <c r="P23" s="41"/>
      <c r="Q23" s="41"/>
    </row>
    <row r="24" spans="1:17" s="42" customFormat="1" ht="63" customHeight="1" x14ac:dyDescent="0.2">
      <c r="A24" s="40"/>
      <c r="B24" s="43" t="s">
        <v>62</v>
      </c>
      <c r="C24" s="22" t="s">
        <v>63</v>
      </c>
      <c r="D24" s="22" t="s">
        <v>64</v>
      </c>
      <c r="E24" s="44">
        <v>48970</v>
      </c>
      <c r="F24" s="44"/>
      <c r="G24" s="44"/>
      <c r="H24" s="44"/>
      <c r="I24" s="45">
        <v>44869</v>
      </c>
      <c r="J24" s="45">
        <v>44899</v>
      </c>
      <c r="K24" s="44">
        <v>0</v>
      </c>
      <c r="L24" s="46">
        <f t="shared" si="0"/>
        <v>48970</v>
      </c>
      <c r="M24" s="43"/>
      <c r="N24" s="22" t="s">
        <v>8</v>
      </c>
      <c r="O24" s="41"/>
      <c r="P24" s="41"/>
      <c r="Q24" s="41"/>
    </row>
    <row r="25" spans="1:17" s="42" customFormat="1" ht="63" customHeight="1" x14ac:dyDescent="0.2">
      <c r="A25" s="40"/>
      <c r="B25" s="43" t="s">
        <v>35</v>
      </c>
      <c r="C25" s="22" t="s">
        <v>83</v>
      </c>
      <c r="D25" s="22" t="s">
        <v>84</v>
      </c>
      <c r="E25" s="44">
        <v>73016.83</v>
      </c>
      <c r="F25" s="44"/>
      <c r="G25" s="44"/>
      <c r="H25" s="44"/>
      <c r="I25" s="45">
        <v>44852</v>
      </c>
      <c r="J25" s="45">
        <v>44883</v>
      </c>
      <c r="K25" s="44">
        <v>0</v>
      </c>
      <c r="L25" s="46">
        <f t="shared" si="0"/>
        <v>73016.83</v>
      </c>
      <c r="M25" s="43"/>
      <c r="N25" s="22" t="s">
        <v>8</v>
      </c>
      <c r="O25" s="41"/>
      <c r="P25" s="41"/>
      <c r="Q25" s="41"/>
    </row>
    <row r="26" spans="1:17" s="42" customFormat="1" ht="50.25" customHeight="1" x14ac:dyDescent="0.2">
      <c r="A26" s="40"/>
      <c r="B26" s="43" t="s">
        <v>36</v>
      </c>
      <c r="C26" s="22" t="s">
        <v>81</v>
      </c>
      <c r="D26" s="22" t="s">
        <v>99</v>
      </c>
      <c r="E26" s="44">
        <v>26337.599999999999</v>
      </c>
      <c r="F26" s="44"/>
      <c r="G26" s="44"/>
      <c r="H26" s="44"/>
      <c r="I26" s="45">
        <v>44844</v>
      </c>
      <c r="J26" s="45">
        <v>44875</v>
      </c>
      <c r="K26" s="44">
        <v>0</v>
      </c>
      <c r="L26" s="46">
        <f t="shared" si="0"/>
        <v>26337.599999999999</v>
      </c>
      <c r="M26" s="43"/>
      <c r="N26" s="22" t="s">
        <v>8</v>
      </c>
      <c r="O26" s="41"/>
      <c r="P26" s="41"/>
      <c r="Q26" s="41"/>
    </row>
    <row r="27" spans="1:17" s="42" customFormat="1" ht="37.5" customHeight="1" x14ac:dyDescent="0.2">
      <c r="A27" s="40"/>
      <c r="B27" s="43" t="s">
        <v>37</v>
      </c>
      <c r="C27" s="22" t="s">
        <v>89</v>
      </c>
      <c r="D27" s="22" t="s">
        <v>90</v>
      </c>
      <c r="E27" s="44">
        <v>24727.24</v>
      </c>
      <c r="F27" s="44"/>
      <c r="G27" s="44"/>
      <c r="H27" s="44"/>
      <c r="I27" s="45">
        <v>44868</v>
      </c>
      <c r="J27" s="45">
        <v>44898</v>
      </c>
      <c r="K27" s="44">
        <v>0</v>
      </c>
      <c r="L27" s="46">
        <f t="shared" si="0"/>
        <v>24727.24</v>
      </c>
      <c r="M27" s="43"/>
      <c r="N27" s="22" t="s">
        <v>8</v>
      </c>
      <c r="O27" s="41"/>
      <c r="P27" s="41"/>
      <c r="Q27" s="41"/>
    </row>
    <row r="28" spans="1:17" s="42" customFormat="1" ht="90" x14ac:dyDescent="0.2">
      <c r="A28" s="40"/>
      <c r="B28" s="43" t="s">
        <v>38</v>
      </c>
      <c r="C28" s="22" t="s">
        <v>68</v>
      </c>
      <c r="D28" s="22" t="s">
        <v>101</v>
      </c>
      <c r="E28" s="44">
        <v>16284</v>
      </c>
      <c r="F28" s="44"/>
      <c r="G28" s="44"/>
      <c r="H28" s="44"/>
      <c r="I28" s="45">
        <v>44860</v>
      </c>
      <c r="J28" s="45">
        <v>44891</v>
      </c>
      <c r="K28" s="44">
        <v>0</v>
      </c>
      <c r="L28" s="46">
        <f t="shared" si="0"/>
        <v>16284</v>
      </c>
      <c r="M28" s="43"/>
      <c r="N28" s="22" t="s">
        <v>8</v>
      </c>
      <c r="O28" s="41"/>
      <c r="P28" s="41"/>
      <c r="Q28" s="41"/>
    </row>
    <row r="29" spans="1:17" s="42" customFormat="1" ht="52.5" customHeight="1" x14ac:dyDescent="0.2">
      <c r="A29" s="40"/>
      <c r="B29" s="43" t="s">
        <v>39</v>
      </c>
      <c r="C29" s="22" t="s">
        <v>68</v>
      </c>
      <c r="D29" s="22" t="s">
        <v>69</v>
      </c>
      <c r="E29" s="44">
        <v>37701</v>
      </c>
      <c r="F29" s="44"/>
      <c r="G29" s="44"/>
      <c r="H29" s="44"/>
      <c r="I29" s="45">
        <v>44866</v>
      </c>
      <c r="J29" s="45">
        <v>44896</v>
      </c>
      <c r="K29" s="44">
        <v>0</v>
      </c>
      <c r="L29" s="46">
        <f t="shared" si="0"/>
        <v>37701</v>
      </c>
      <c r="M29" s="43"/>
      <c r="N29" s="22" t="s">
        <v>8</v>
      </c>
      <c r="O29" s="41"/>
      <c r="P29" s="41"/>
      <c r="Q29" s="41"/>
    </row>
    <row r="30" spans="1:17" s="42" customFormat="1" ht="46.5" customHeight="1" x14ac:dyDescent="0.2">
      <c r="A30" s="40"/>
      <c r="B30" s="43" t="s">
        <v>40</v>
      </c>
      <c r="C30" s="47" t="s">
        <v>91</v>
      </c>
      <c r="D30" s="22" t="s">
        <v>92</v>
      </c>
      <c r="E30" s="44">
        <v>87500</v>
      </c>
      <c r="F30" s="44">
        <v>6898.71</v>
      </c>
      <c r="G30" s="44"/>
      <c r="H30" s="44">
        <f t="shared" si="1"/>
        <v>80601.289999999994</v>
      </c>
      <c r="I30" s="45">
        <v>44868</v>
      </c>
      <c r="J30" s="45">
        <v>44898</v>
      </c>
      <c r="K30" s="44">
        <v>0</v>
      </c>
      <c r="L30" s="46">
        <f t="shared" si="0"/>
        <v>87500</v>
      </c>
      <c r="M30" s="43"/>
      <c r="N30" s="22" t="s">
        <v>8</v>
      </c>
      <c r="O30" s="41"/>
      <c r="P30" s="41"/>
      <c r="Q30" s="41"/>
    </row>
    <row r="31" spans="1:17" s="42" customFormat="1" ht="57" customHeight="1" x14ac:dyDescent="0.2">
      <c r="A31" s="40"/>
      <c r="B31" s="43" t="s">
        <v>41</v>
      </c>
      <c r="C31" s="47" t="s">
        <v>75</v>
      </c>
      <c r="D31" s="22" t="s">
        <v>74</v>
      </c>
      <c r="E31" s="44">
        <v>59246.33</v>
      </c>
      <c r="F31" s="44">
        <v>2670</v>
      </c>
      <c r="G31" s="44"/>
      <c r="H31" s="44">
        <f t="shared" si="1"/>
        <v>56576.33</v>
      </c>
      <c r="I31" s="45">
        <v>44866</v>
      </c>
      <c r="J31" s="45">
        <v>44896</v>
      </c>
      <c r="K31" s="44">
        <v>0</v>
      </c>
      <c r="L31" s="46">
        <f t="shared" si="0"/>
        <v>59246.33</v>
      </c>
      <c r="M31" s="43"/>
      <c r="N31" s="22" t="s">
        <v>8</v>
      </c>
      <c r="O31" s="41"/>
      <c r="P31" s="41"/>
      <c r="Q31" s="41"/>
    </row>
    <row r="32" spans="1:17" s="42" customFormat="1" ht="57" customHeight="1" x14ac:dyDescent="0.2">
      <c r="A32" s="40"/>
      <c r="B32" s="43" t="s">
        <v>34</v>
      </c>
      <c r="C32" s="47" t="s">
        <v>56</v>
      </c>
      <c r="D32" s="22" t="s">
        <v>57</v>
      </c>
      <c r="E32" s="44">
        <v>7706.58</v>
      </c>
      <c r="F32" s="44"/>
      <c r="G32" s="44"/>
      <c r="H32" s="44"/>
      <c r="I32" s="45">
        <v>44867</v>
      </c>
      <c r="J32" s="45">
        <v>44897</v>
      </c>
      <c r="K32" s="44">
        <v>0</v>
      </c>
      <c r="L32" s="46">
        <f t="shared" si="0"/>
        <v>7706.58</v>
      </c>
      <c r="M32" s="43"/>
      <c r="N32" s="22" t="s">
        <v>8</v>
      </c>
      <c r="O32" s="41"/>
      <c r="P32" s="41"/>
      <c r="Q32" s="41"/>
    </row>
    <row r="33" spans="1:17" s="42" customFormat="1" ht="57" customHeight="1" x14ac:dyDescent="0.2">
      <c r="A33" s="40"/>
      <c r="B33" s="43" t="s">
        <v>42</v>
      </c>
      <c r="C33" s="47" t="s">
        <v>20</v>
      </c>
      <c r="D33" s="22" t="s">
        <v>59</v>
      </c>
      <c r="E33" s="44">
        <v>50000</v>
      </c>
      <c r="F33" s="44"/>
      <c r="G33" s="44"/>
      <c r="H33" s="44"/>
      <c r="I33" s="45">
        <v>44871</v>
      </c>
      <c r="J33" s="45">
        <v>44901</v>
      </c>
      <c r="K33" s="44">
        <v>0</v>
      </c>
      <c r="L33" s="46">
        <f t="shared" si="0"/>
        <v>50000</v>
      </c>
      <c r="M33" s="43"/>
      <c r="N33" s="22" t="s">
        <v>8</v>
      </c>
      <c r="O33" s="41"/>
      <c r="P33" s="41"/>
      <c r="Q33" s="41"/>
    </row>
    <row r="34" spans="1:17" s="42" customFormat="1" ht="57" customHeight="1" x14ac:dyDescent="0.2">
      <c r="A34" s="40"/>
      <c r="B34" s="43" t="s">
        <v>43</v>
      </c>
      <c r="C34" s="47" t="s">
        <v>20</v>
      </c>
      <c r="D34" s="22" t="s">
        <v>73</v>
      </c>
      <c r="E34" s="44">
        <v>580000</v>
      </c>
      <c r="F34" s="44"/>
      <c r="G34" s="44"/>
      <c r="H34" s="44"/>
      <c r="I34" s="45">
        <v>44880</v>
      </c>
      <c r="J34" s="45">
        <v>44910</v>
      </c>
      <c r="K34" s="44">
        <v>0</v>
      </c>
      <c r="L34" s="46">
        <f t="shared" si="0"/>
        <v>580000</v>
      </c>
      <c r="M34" s="43"/>
      <c r="N34" s="22" t="s">
        <v>8</v>
      </c>
      <c r="O34" s="41"/>
      <c r="P34" s="41"/>
      <c r="Q34" s="41"/>
    </row>
    <row r="35" spans="1:17" s="42" customFormat="1" ht="57" customHeight="1" x14ac:dyDescent="0.2">
      <c r="A35" s="40"/>
      <c r="B35" s="43" t="s">
        <v>44</v>
      </c>
      <c r="C35" s="47" t="s">
        <v>80</v>
      </c>
      <c r="D35" s="22" t="s">
        <v>79</v>
      </c>
      <c r="E35" s="44">
        <v>33657.68</v>
      </c>
      <c r="F35" s="44"/>
      <c r="G35" s="44"/>
      <c r="H35" s="44"/>
      <c r="I35" s="45">
        <v>44882</v>
      </c>
      <c r="J35" s="45">
        <v>44912</v>
      </c>
      <c r="K35" s="44">
        <v>0</v>
      </c>
      <c r="L35" s="46">
        <f t="shared" si="0"/>
        <v>33657.68</v>
      </c>
      <c r="M35" s="43"/>
      <c r="N35" s="22" t="s">
        <v>8</v>
      </c>
      <c r="O35" s="41"/>
      <c r="P35" s="41"/>
      <c r="Q35" s="41"/>
    </row>
    <row r="36" spans="1:17" s="42" customFormat="1" ht="57" customHeight="1" x14ac:dyDescent="0.2">
      <c r="A36" s="40"/>
      <c r="B36" s="43" t="s">
        <v>45</v>
      </c>
      <c r="C36" s="47" t="s">
        <v>93</v>
      </c>
      <c r="D36" s="22" t="s">
        <v>94</v>
      </c>
      <c r="E36" s="44">
        <v>118766.3</v>
      </c>
      <c r="F36" s="44"/>
      <c r="G36" s="44"/>
      <c r="H36" s="44"/>
      <c r="I36" s="45">
        <v>44854</v>
      </c>
      <c r="J36" s="45">
        <v>44885</v>
      </c>
      <c r="K36" s="44">
        <v>0</v>
      </c>
      <c r="L36" s="46">
        <f t="shared" si="0"/>
        <v>118766.3</v>
      </c>
      <c r="M36" s="43"/>
      <c r="N36" s="22" t="s">
        <v>8</v>
      </c>
      <c r="O36" s="41"/>
      <c r="P36" s="41"/>
      <c r="Q36" s="41"/>
    </row>
    <row r="37" spans="1:17" s="42" customFormat="1" ht="57" customHeight="1" x14ac:dyDescent="0.2">
      <c r="A37" s="40"/>
      <c r="B37" s="43" t="s">
        <v>46</v>
      </c>
      <c r="C37" s="47" t="s">
        <v>78</v>
      </c>
      <c r="D37" s="22" t="s">
        <v>47</v>
      </c>
      <c r="E37" s="44">
        <v>10443</v>
      </c>
      <c r="F37" s="44"/>
      <c r="G37" s="44"/>
      <c r="H37" s="44"/>
      <c r="I37" s="45">
        <v>44860</v>
      </c>
      <c r="J37" s="45">
        <v>44891</v>
      </c>
      <c r="K37" s="44">
        <v>0</v>
      </c>
      <c r="L37" s="46">
        <f t="shared" si="0"/>
        <v>10443</v>
      </c>
      <c r="M37" s="43"/>
      <c r="N37" s="22" t="s">
        <v>8</v>
      </c>
      <c r="O37" s="41"/>
      <c r="P37" s="41"/>
      <c r="Q37" s="41"/>
    </row>
    <row r="38" spans="1:17" s="42" customFormat="1" ht="57" customHeight="1" x14ac:dyDescent="0.2">
      <c r="A38" s="40"/>
      <c r="B38" s="43" t="s">
        <v>48</v>
      </c>
      <c r="C38" s="47" t="s">
        <v>78</v>
      </c>
      <c r="D38" s="22" t="s">
        <v>79</v>
      </c>
      <c r="E38" s="44">
        <v>36934</v>
      </c>
      <c r="F38" s="44"/>
      <c r="G38" s="44"/>
      <c r="H38" s="44"/>
      <c r="I38" s="45">
        <v>44879</v>
      </c>
      <c r="J38" s="45">
        <v>44909</v>
      </c>
      <c r="K38" s="44">
        <v>0</v>
      </c>
      <c r="L38" s="46">
        <f t="shared" si="0"/>
        <v>36934</v>
      </c>
      <c r="M38" s="43"/>
      <c r="N38" s="22" t="s">
        <v>8</v>
      </c>
      <c r="O38" s="41"/>
      <c r="P38" s="41"/>
      <c r="Q38" s="41"/>
    </row>
    <row r="39" spans="1:17" s="42" customFormat="1" ht="57" customHeight="1" x14ac:dyDescent="0.2">
      <c r="A39" s="40"/>
      <c r="B39" s="43" t="s">
        <v>49</v>
      </c>
      <c r="C39" s="47" t="s">
        <v>60</v>
      </c>
      <c r="D39" s="22" t="s">
        <v>61</v>
      </c>
      <c r="E39" s="44">
        <v>155883.9</v>
      </c>
      <c r="F39" s="44"/>
      <c r="G39" s="44"/>
      <c r="H39" s="44"/>
      <c r="I39" s="45">
        <v>44876</v>
      </c>
      <c r="J39" s="45">
        <v>44906</v>
      </c>
      <c r="K39" s="44">
        <v>0</v>
      </c>
      <c r="L39" s="46">
        <f t="shared" si="0"/>
        <v>155883.9</v>
      </c>
      <c r="M39" s="43"/>
      <c r="N39" s="22" t="s">
        <v>8</v>
      </c>
      <c r="O39" s="41"/>
      <c r="P39" s="41"/>
      <c r="Q39" s="41"/>
    </row>
    <row r="40" spans="1:17" s="42" customFormat="1" ht="57" customHeight="1" x14ac:dyDescent="0.2">
      <c r="A40" s="40"/>
      <c r="B40" s="43" t="s">
        <v>50</v>
      </c>
      <c r="C40" s="47" t="s">
        <v>103</v>
      </c>
      <c r="D40" s="22" t="s">
        <v>74</v>
      </c>
      <c r="E40" s="44">
        <v>14455</v>
      </c>
      <c r="F40" s="44"/>
      <c r="G40" s="44"/>
      <c r="H40" s="44"/>
      <c r="I40" s="45">
        <v>44867</v>
      </c>
      <c r="J40" s="45">
        <v>44897</v>
      </c>
      <c r="K40" s="44">
        <v>0</v>
      </c>
      <c r="L40" s="46">
        <f t="shared" si="0"/>
        <v>14455</v>
      </c>
      <c r="M40" s="43"/>
      <c r="N40" s="22" t="s">
        <v>8</v>
      </c>
      <c r="O40" s="41"/>
      <c r="P40" s="41"/>
      <c r="Q40" s="41"/>
    </row>
    <row r="41" spans="1:17" s="42" customFormat="1" ht="57" customHeight="1" x14ac:dyDescent="0.2">
      <c r="A41" s="40"/>
      <c r="B41" s="43" t="s">
        <v>51</v>
      </c>
      <c r="C41" s="22" t="s">
        <v>71</v>
      </c>
      <c r="D41" s="22" t="s">
        <v>72</v>
      </c>
      <c r="E41" s="44">
        <v>31697.16</v>
      </c>
      <c r="F41" s="44"/>
      <c r="G41" s="44"/>
      <c r="H41" s="44"/>
      <c r="I41" s="45">
        <v>44883</v>
      </c>
      <c r="J41" s="45">
        <v>44913</v>
      </c>
      <c r="K41" s="44">
        <v>0</v>
      </c>
      <c r="L41" s="46">
        <f t="shared" si="0"/>
        <v>31697.16</v>
      </c>
      <c r="M41" s="43"/>
      <c r="N41" s="22" t="s">
        <v>8</v>
      </c>
      <c r="O41" s="41"/>
      <c r="P41" s="41"/>
      <c r="Q41" s="41"/>
    </row>
    <row r="42" spans="1:17" s="42" customFormat="1" ht="57" customHeight="1" x14ac:dyDescent="0.2">
      <c r="A42" s="40"/>
      <c r="B42" s="43" t="s">
        <v>52</v>
      </c>
      <c r="C42" s="22" t="s">
        <v>95</v>
      </c>
      <c r="D42" s="22" t="s">
        <v>94</v>
      </c>
      <c r="E42" s="44">
        <v>102502.5</v>
      </c>
      <c r="F42" s="44"/>
      <c r="G42" s="44"/>
      <c r="H42" s="44"/>
      <c r="I42" s="45">
        <v>44852</v>
      </c>
      <c r="J42" s="45">
        <v>44883</v>
      </c>
      <c r="K42" s="44">
        <v>0</v>
      </c>
      <c r="L42" s="46">
        <f t="shared" si="0"/>
        <v>102502.5</v>
      </c>
      <c r="M42" s="43"/>
      <c r="N42" s="22" t="s">
        <v>8</v>
      </c>
      <c r="O42" s="41"/>
      <c r="P42" s="41"/>
      <c r="Q42" s="41"/>
    </row>
    <row r="43" spans="1:17" s="42" customFormat="1" ht="57" customHeight="1" x14ac:dyDescent="0.2">
      <c r="A43" s="40"/>
      <c r="B43" s="43" t="s">
        <v>53</v>
      </c>
      <c r="C43" s="22" t="s">
        <v>96</v>
      </c>
      <c r="D43" s="22" t="s">
        <v>97</v>
      </c>
      <c r="E43" s="44">
        <v>263757.8</v>
      </c>
      <c r="F43" s="44"/>
      <c r="G43" s="44"/>
      <c r="H43" s="44"/>
      <c r="I43" s="45">
        <v>44869</v>
      </c>
      <c r="J43" s="45">
        <v>44899</v>
      </c>
      <c r="K43" s="44">
        <v>0</v>
      </c>
      <c r="L43" s="46">
        <f t="shared" si="0"/>
        <v>263757.8</v>
      </c>
      <c r="M43" s="43"/>
      <c r="N43" s="48" t="s">
        <v>8</v>
      </c>
      <c r="O43" s="41"/>
      <c r="P43" s="41"/>
      <c r="Q43" s="41"/>
    </row>
    <row r="44" spans="1:17" s="42" customFormat="1" ht="108" customHeight="1" x14ac:dyDescent="0.2">
      <c r="A44" s="40"/>
      <c r="B44" s="43" t="s">
        <v>54</v>
      </c>
      <c r="C44" s="22" t="s">
        <v>58</v>
      </c>
      <c r="D44" s="22" t="s">
        <v>102</v>
      </c>
      <c r="E44" s="44">
        <v>11151</v>
      </c>
      <c r="F44" s="44"/>
      <c r="G44" s="44"/>
      <c r="H44" s="44"/>
      <c r="I44" s="45">
        <v>44824</v>
      </c>
      <c r="J44" s="45">
        <v>44854</v>
      </c>
      <c r="K44" s="44">
        <v>0</v>
      </c>
      <c r="L44" s="46">
        <f t="shared" si="0"/>
        <v>11151</v>
      </c>
      <c r="M44" s="43"/>
      <c r="N44" s="48" t="s">
        <v>8</v>
      </c>
      <c r="O44" s="41"/>
      <c r="P44" s="41"/>
      <c r="Q44" s="41"/>
    </row>
    <row r="45" spans="1:17" ht="47.25" customHeight="1" x14ac:dyDescent="0.2">
      <c r="B45" s="5"/>
      <c r="C45" s="6" t="s">
        <v>1</v>
      </c>
      <c r="D45" s="7"/>
      <c r="E45" s="20">
        <f>SUM(E17:E44)</f>
        <v>2078080.4699999997</v>
      </c>
      <c r="F45" s="20">
        <f>SUM(F17:F44)</f>
        <v>10514.529999999999</v>
      </c>
      <c r="G45" s="20">
        <f>SUM(G17:G44)</f>
        <v>0</v>
      </c>
      <c r="H45" s="20">
        <f>SUM(H17:H44)</f>
        <v>154783.81</v>
      </c>
      <c r="I45" s="20"/>
      <c r="J45" s="20"/>
      <c r="K45" s="20">
        <f>SUM(K17:K44)</f>
        <v>0</v>
      </c>
      <c r="L45" s="20">
        <f>SUM(L17:L44)</f>
        <v>2078080.4699999997</v>
      </c>
      <c r="M45" s="7"/>
      <c r="N45" s="24"/>
    </row>
    <row r="46" spans="1:17" ht="15" hidden="1" x14ac:dyDescent="0.2">
      <c r="L46" s="4" t="e">
        <f>+K45+L45+#REF!+#REF!</f>
        <v>#REF!</v>
      </c>
      <c r="N46" s="22" t="s">
        <v>8</v>
      </c>
    </row>
    <row r="47" spans="1:17" ht="15" hidden="1" x14ac:dyDescent="0.2">
      <c r="L47" s="4" t="e">
        <f>+#REF!-L46</f>
        <v>#REF!</v>
      </c>
      <c r="N47" s="22" t="s">
        <v>8</v>
      </c>
    </row>
    <row r="48" spans="1:17" ht="15" hidden="1" x14ac:dyDescent="0.2">
      <c r="N48" s="23" t="s">
        <v>8</v>
      </c>
    </row>
    <row r="49" spans="2:14" ht="15" x14ac:dyDescent="0.2">
      <c r="K49" s="4"/>
      <c r="N49" s="25"/>
    </row>
    <row r="50" spans="2:14" s="35" customFormat="1" ht="18.75" x14ac:dyDescent="0.3">
      <c r="B50" s="36" t="s">
        <v>22</v>
      </c>
      <c r="C50" s="37"/>
      <c r="D50" s="38"/>
      <c r="M50" s="37"/>
      <c r="N50" s="39"/>
    </row>
    <row r="51" spans="2:14" s="35" customFormat="1" ht="18.75" x14ac:dyDescent="0.3">
      <c r="B51" s="36" t="s">
        <v>21</v>
      </c>
      <c r="C51" s="37"/>
      <c r="D51" s="38"/>
      <c r="M51" s="37"/>
      <c r="N51" s="39"/>
    </row>
    <row r="52" spans="2:14" s="9" customFormat="1" ht="16.5" x14ac:dyDescent="0.25">
      <c r="B52" s="26"/>
      <c r="C52" s="13"/>
      <c r="D52" s="14"/>
      <c r="F52" s="30"/>
      <c r="G52" s="30"/>
      <c r="H52" s="30"/>
      <c r="M52" s="13"/>
      <c r="N52" s="25"/>
    </row>
    <row r="53" spans="2:14" s="9" customFormat="1" ht="16.5" x14ac:dyDescent="0.25">
      <c r="B53" s="26"/>
      <c r="C53" s="21"/>
      <c r="D53" s="14"/>
      <c r="F53" s="30"/>
      <c r="G53" s="30"/>
      <c r="H53" s="30"/>
      <c r="M53" s="13"/>
      <c r="N53" s="25"/>
    </row>
    <row r="54" spans="2:14" ht="18" x14ac:dyDescent="0.25">
      <c r="B54" s="15" t="s">
        <v>2</v>
      </c>
      <c r="C54" s="13"/>
      <c r="D54" s="14"/>
      <c r="E54" s="16"/>
      <c r="F54" s="31"/>
      <c r="G54" s="31"/>
      <c r="H54" s="31"/>
      <c r="I54" s="16"/>
      <c r="K54" s="15" t="s">
        <v>3</v>
      </c>
      <c r="L54" s="16"/>
      <c r="M54" s="13"/>
      <c r="N54" s="25"/>
    </row>
    <row r="55" spans="2:14" ht="16.5" x14ac:dyDescent="0.25">
      <c r="B55" s="17" t="s">
        <v>4</v>
      </c>
      <c r="C55" s="17"/>
      <c r="D55" s="18"/>
      <c r="E55" s="19"/>
      <c r="F55" s="32"/>
      <c r="G55" s="32"/>
      <c r="H55" s="32"/>
      <c r="I55" s="19"/>
      <c r="K55" s="17" t="s">
        <v>5</v>
      </c>
      <c r="L55" s="19"/>
      <c r="M55" s="17"/>
      <c r="N55" s="25"/>
    </row>
    <row r="56" spans="2:14" ht="16.5" x14ac:dyDescent="0.25">
      <c r="B56" s="17" t="s">
        <v>6</v>
      </c>
      <c r="C56" s="17"/>
      <c r="D56" s="18"/>
      <c r="E56" s="19"/>
      <c r="F56" s="32"/>
      <c r="G56" s="32"/>
      <c r="H56" s="32"/>
      <c r="I56" s="19"/>
      <c r="K56" s="17" t="s">
        <v>7</v>
      </c>
      <c r="L56" s="19"/>
      <c r="M56" s="17"/>
      <c r="N56" s="25"/>
    </row>
    <row r="57" spans="2:14" ht="15" x14ac:dyDescent="0.2">
      <c r="N57" s="25"/>
    </row>
    <row r="58" spans="2:14" ht="15" x14ac:dyDescent="0.2">
      <c r="N58" s="25"/>
    </row>
    <row r="59" spans="2:14" ht="15" x14ac:dyDescent="0.2">
      <c r="N59" s="25"/>
    </row>
    <row r="60" spans="2:14" ht="15" x14ac:dyDescent="0.2">
      <c r="N60" s="25"/>
    </row>
    <row r="61" spans="2:14" ht="15" x14ac:dyDescent="0.2">
      <c r="N61" s="25"/>
    </row>
    <row r="62" spans="2:14" ht="15" x14ac:dyDescent="0.2">
      <c r="N62" s="25"/>
    </row>
    <row r="63" spans="2:14" ht="15" x14ac:dyDescent="0.2">
      <c r="N63" s="25"/>
    </row>
    <row r="64" spans="2:14" ht="15" x14ac:dyDescent="0.2">
      <c r="N64" s="25"/>
    </row>
    <row r="65" spans="14:14" ht="15" x14ac:dyDescent="0.2">
      <c r="N65" s="25"/>
    </row>
    <row r="66" spans="14:14" ht="15" x14ac:dyDescent="0.2">
      <c r="N66" s="25"/>
    </row>
  </sheetData>
  <sortState ref="A11:P18">
    <sortCondition ref="C11:C18"/>
  </sortState>
  <mergeCells count="4">
    <mergeCell ref="B11:N11"/>
    <mergeCell ref="B10:N10"/>
    <mergeCell ref="B13:N13"/>
    <mergeCell ref="B12:N12"/>
  </mergeCells>
  <pageMargins left="1.8503937007874016" right="0.70866141732283472" top="0.74803149606299213" bottom="0.74803149606299213" header="0.31496062992125984" footer="0.31496062992125984"/>
  <pageSetup paperSize="5" scale="50" orientation="landscape" r:id="rId1"/>
  <colBreaks count="2" manualBreakCount="2">
    <brk id="1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CUENTAS POR PAGAR 30-11-2022</vt:lpstr>
      <vt:lpstr>'CUENTAS POR PAGAR 30-11-2022'!Área_de_impresión</vt:lpstr>
      <vt:lpstr>'CUENTAS POR PAGAR 30-11-2022'!Títulos_a_imprimir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Yenny Acosta Hernandez</cp:lastModifiedBy>
  <cp:lastPrinted>2022-12-14T14:11:57Z</cp:lastPrinted>
  <dcterms:created xsi:type="dcterms:W3CDTF">2018-10-25T10:48:31Z</dcterms:created>
  <dcterms:modified xsi:type="dcterms:W3CDTF">2022-12-14T14:12:39Z</dcterms:modified>
</cp:coreProperties>
</file>