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/>
  </bookViews>
  <sheets>
    <sheet name="PAGO SUPLIDORES  OCTUBRE 2023" sheetId="22" r:id="rId1"/>
  </sheets>
  <definedNames>
    <definedName name="_xlnm.Print_Area" localSheetId="0">'PAGO SUPLIDORES  OCTUBRE 2023'!$B$1:$N$70</definedName>
    <definedName name="_xlnm.Print_Titles" localSheetId="0">'PAGO SUPLIDORES  OCTUBRE 2023'!$1:$11</definedName>
  </definedNames>
  <calcPr calcId="152511"/>
</workbook>
</file>

<file path=xl/calcChain.xml><?xml version="1.0" encoding="utf-8"?>
<calcChain xmlns="http://schemas.openxmlformats.org/spreadsheetml/2006/main">
  <c r="N42" i="22" l="1"/>
  <c r="M64" i="22" l="1"/>
  <c r="L64" i="22"/>
  <c r="N12" i="22"/>
  <c r="N38" i="22"/>
  <c r="N36" i="22"/>
  <c r="N30" i="22"/>
  <c r="N29" i="22"/>
  <c r="N27" i="22"/>
  <c r="N59" i="22" l="1"/>
  <c r="N60" i="22" l="1"/>
  <c r="N61" i="22"/>
  <c r="N62" i="22"/>
  <c r="N63" i="22"/>
  <c r="O59" i="22" l="1"/>
  <c r="N41" i="22" l="1"/>
  <c r="N55" i="22" l="1"/>
  <c r="O55" i="22" s="1"/>
  <c r="N50" i="22" l="1"/>
  <c r="N49" i="22"/>
  <c r="N48" i="22" l="1"/>
  <c r="N47" i="22"/>
  <c r="N46" i="22"/>
  <c r="N44" i="22" l="1"/>
  <c r="N43" i="22"/>
  <c r="N40" i="22"/>
  <c r="N39" i="22"/>
  <c r="N37" i="22"/>
  <c r="N51" i="22"/>
  <c r="N35" i="22"/>
  <c r="N31" i="22"/>
  <c r="N25" i="22"/>
  <c r="N18" i="22" l="1"/>
  <c r="N28" i="22" l="1"/>
  <c r="N52" i="22" l="1"/>
  <c r="O52" i="22" s="1"/>
  <c r="N56" i="22" l="1"/>
  <c r="O56" i="22" s="1"/>
  <c r="N54" i="22"/>
  <c r="O51" i="22"/>
  <c r="O54" i="22" l="1"/>
  <c r="N24" i="22"/>
  <c r="N19" i="22"/>
  <c r="N15" i="22"/>
  <c r="N58" i="22" l="1"/>
  <c r="O58" i="22" s="1"/>
  <c r="N14" i="22" l="1"/>
  <c r="N17" i="22"/>
  <c r="N13" i="22" l="1"/>
  <c r="N20" i="22" l="1"/>
  <c r="N16" i="22" l="1"/>
  <c r="O16" i="22" l="1"/>
  <c r="N21" i="22" l="1"/>
  <c r="N57" i="22" l="1"/>
  <c r="O57" i="22" l="1"/>
  <c r="N22" i="22"/>
  <c r="N45" i="22" l="1"/>
  <c r="O45" i="22" s="1"/>
  <c r="N23" i="22"/>
  <c r="N26" i="22"/>
  <c r="N32" i="22"/>
  <c r="N33" i="22"/>
  <c r="N34" i="22"/>
  <c r="N53" i="22"/>
  <c r="N64" i="22" l="1"/>
  <c r="O53" i="22"/>
  <c r="O32" i="22" l="1"/>
  <c r="O33" i="22" l="1"/>
  <c r="O34" i="22" l="1"/>
  <c r="O21" i="22" l="1"/>
  <c r="O23" i="22"/>
  <c r="O64" i="22" l="1"/>
</calcChain>
</file>

<file path=xl/sharedStrings.xml><?xml version="1.0" encoding="utf-8"?>
<sst xmlns="http://schemas.openxmlformats.org/spreadsheetml/2006/main" count="274" uniqueCount="236">
  <si>
    <t>PROVEEDOR</t>
  </si>
  <si>
    <t>FECHA DE FACTURA</t>
  </si>
  <si>
    <t>CONCEPTO</t>
  </si>
  <si>
    <t>NO. DE FACTURA</t>
  </si>
  <si>
    <t>PREPARADO POR:</t>
  </si>
  <si>
    <t xml:space="preserve">Lic. Yenny Acosta </t>
  </si>
  <si>
    <t>Enc. Division de Contabilidad</t>
  </si>
  <si>
    <t>REVISADO POR:</t>
  </si>
  <si>
    <t>Lic. Sarah de la Rosa</t>
  </si>
  <si>
    <t>Enc. Departamento Financiero</t>
  </si>
  <si>
    <t xml:space="preserve">FACTURA NCF </t>
  </si>
  <si>
    <t>NO. LIBRAMIENTO</t>
  </si>
  <si>
    <t>TOTAL</t>
  </si>
  <si>
    <t>CODIA</t>
  </si>
  <si>
    <t>RETENCION ISR</t>
  </si>
  <si>
    <t>RETENCION ISR-ITBIS</t>
  </si>
  <si>
    <t>TOTAL PAGADO  BRUTO RD$</t>
  </si>
  <si>
    <t xml:space="preserve"> TOTAL PAGADO NETO  RD$</t>
  </si>
  <si>
    <t>PAGOS A SUPLIDORES</t>
  </si>
  <si>
    <t>OFICINA NACIONAL DE LA PROPIEDAD INDUSTRIAL</t>
  </si>
  <si>
    <t>Ministerio de Industria, Comercio y Mipymes</t>
  </si>
  <si>
    <t>DITA SERVICES, S.R.L.</t>
  </si>
  <si>
    <t>FECHA DE PAGO</t>
  </si>
  <si>
    <t>CENTRO COMERCIAL CORAL MALL</t>
  </si>
  <si>
    <t>FRANKLYN EZEQUIEL TAVERAS GARCIA</t>
  </si>
  <si>
    <t>MARINO RAMIREZ GREULLON</t>
  </si>
  <si>
    <t>SEGURO NACIONAL DE SALUD</t>
  </si>
  <si>
    <t>ONANEY AMELIA MENDEZ HERASME</t>
  </si>
  <si>
    <t>MIGUEL ANGEL MENDEZ MOQUETE</t>
  </si>
  <si>
    <t>ALTICE DOMINICANA, S.A.</t>
  </si>
  <si>
    <t>EDESUR DOMINICANA, S.A.</t>
  </si>
  <si>
    <t>SANTO DOMINGO MOTORS COMPANY, S.A.</t>
  </si>
  <si>
    <t>B1500000286</t>
  </si>
  <si>
    <t>ARGICO, S.A.S.</t>
  </si>
  <si>
    <t>COLUMBUS NETWORKS DOMINICANA, S. A.</t>
  </si>
  <si>
    <t>2378-1</t>
  </si>
  <si>
    <t>B1500007947</t>
  </si>
  <si>
    <t>CONFEDERACION DOMINICANA DE LA PEQUEÑA Y MEDIANA EMPRESA</t>
  </si>
  <si>
    <t>2389-1</t>
  </si>
  <si>
    <t>B1500000052</t>
  </si>
  <si>
    <t>AL 31 DE OCTUBRE DEL 2023</t>
  </si>
  <si>
    <t>B1500001444</t>
  </si>
  <si>
    <t>2304-1</t>
  </si>
  <si>
    <t>2482-1</t>
  </si>
  <si>
    <t>2485-1</t>
  </si>
  <si>
    <t>2503-1</t>
  </si>
  <si>
    <t>2487-1</t>
  </si>
  <si>
    <t>2490-1</t>
  </si>
  <si>
    <t>2495-1</t>
  </si>
  <si>
    <t>2499-1</t>
  </si>
  <si>
    <t>2501-1</t>
  </si>
  <si>
    <t>2508-1</t>
  </si>
  <si>
    <t>2510-1</t>
  </si>
  <si>
    <t>2514-1</t>
  </si>
  <si>
    <t>2518-1</t>
  </si>
  <si>
    <t>B1500000676</t>
  </si>
  <si>
    <t>B1500000475</t>
  </si>
  <si>
    <t>B1500000705</t>
  </si>
  <si>
    <t>B150001424</t>
  </si>
  <si>
    <t>B1500003778</t>
  </si>
  <si>
    <t>B1500000628</t>
  </si>
  <si>
    <t>B1500003441</t>
  </si>
  <si>
    <t>B1500000075</t>
  </si>
  <si>
    <t>B1500000034</t>
  </si>
  <si>
    <t>B1500009492</t>
  </si>
  <si>
    <t>B1500000270</t>
  </si>
  <si>
    <t>B1500004722</t>
  </si>
  <si>
    <t>B1500000124</t>
  </si>
  <si>
    <t>B1500000364</t>
  </si>
  <si>
    <t>2524-1</t>
  </si>
  <si>
    <t>B1500000275</t>
  </si>
  <si>
    <t>2526-1</t>
  </si>
  <si>
    <t>2555-1</t>
  </si>
  <si>
    <t>2558-1</t>
  </si>
  <si>
    <t>2560-1</t>
  </si>
  <si>
    <t>B1500026138</t>
  </si>
  <si>
    <t>SERVICIO  POR MANTENIMIENTO DEL VEHICULO CHEVROLET  COLORADO CHASIS 93CI48MKINC139562 DE ESTA INSTITUCION</t>
  </si>
  <si>
    <t>B1500000271</t>
  </si>
  <si>
    <t>B1500002857</t>
  </si>
  <si>
    <t>2520-1</t>
  </si>
  <si>
    <t>2522-1</t>
  </si>
  <si>
    <t>2567-1</t>
  </si>
  <si>
    <t>2576-1</t>
  </si>
  <si>
    <t>2578-1</t>
  </si>
  <si>
    <t>2581-1</t>
  </si>
  <si>
    <t>2582-1</t>
  </si>
  <si>
    <t>2584-1</t>
  </si>
  <si>
    <t>2586-1</t>
  </si>
  <si>
    <t>B1500000143</t>
  </si>
  <si>
    <t>B1500000363</t>
  </si>
  <si>
    <t>B1500000046</t>
  </si>
  <si>
    <t>B1500000008</t>
  </si>
  <si>
    <t>B1500000321</t>
  </si>
  <si>
    <t>B1500003548</t>
  </si>
  <si>
    <t>B1500003559</t>
  </si>
  <si>
    <t>B1500000675</t>
  </si>
  <si>
    <t>B1500002486</t>
  </si>
  <si>
    <t>B1500002497</t>
  </si>
  <si>
    <t>B1500002489</t>
  </si>
  <si>
    <t>B1500002518</t>
  </si>
  <si>
    <t>TR-2023-192</t>
  </si>
  <si>
    <t xml:space="preserve">ALMUERZO DIRECTOR GENERAL REUNION CONSULTA TECNICA  SOBRE ESTANDARIZACION NORMAS DE REGISTRO DENOMINACION DE ORIGEN E INDICACION GEOGRAFICA EN FECHA 06/07/2023 </t>
  </si>
  <si>
    <t>SERVICIO DE ALMUERZO  REUNION INFORME DE PARTICIPACION DE ONAPI EN ACTIVIDAD INSTITUCIONAL , MEDIO AMBIENTE Y MINISTERIO  DE INDUSTRIA Y COMERCIO Y MYPIMEES EN FECHA 31/07/2023</t>
  </si>
  <si>
    <t>ALMUERZO REUNION DE COORDINACION PARA ACTIVIDADES DEL CAMPAMENTO VERANO INNOVADOR  EN FECHA 17/07/2023</t>
  </si>
  <si>
    <t>SERVICIO DE ALMUERZO  TECNICO CON EL PRESIDENTE DE LA FUNDACION  HEREDERO DEL FUTURO EN FECHA 10/07/2023</t>
  </si>
  <si>
    <t>2569-1</t>
  </si>
  <si>
    <t>2593-1</t>
  </si>
  <si>
    <t>B1500000013</t>
  </si>
  <si>
    <t>JESUS DEL CARMEN BATISTA CANELA</t>
  </si>
  <si>
    <t>B1500000035</t>
  </si>
  <si>
    <t>2516-1</t>
  </si>
  <si>
    <t>2562-1</t>
  </si>
  <si>
    <t>2595-1</t>
  </si>
  <si>
    <t>2598-1</t>
  </si>
  <si>
    <t>2603-1</t>
  </si>
  <si>
    <t>2606-1</t>
  </si>
  <si>
    <t>2609-1</t>
  </si>
  <si>
    <t>B1500001476</t>
  </si>
  <si>
    <t>B1500000484</t>
  </si>
  <si>
    <t>B1500004055</t>
  </si>
  <si>
    <t>B1500000259</t>
  </si>
  <si>
    <t>2654-1</t>
  </si>
  <si>
    <t>2657-1</t>
  </si>
  <si>
    <t>2659-1</t>
  </si>
  <si>
    <t>2662-1</t>
  </si>
  <si>
    <t>2664-1</t>
  </si>
  <si>
    <t>2666-1</t>
  </si>
  <si>
    <t>2668-1</t>
  </si>
  <si>
    <t>2675-1</t>
  </si>
  <si>
    <t>B1500403863</t>
  </si>
  <si>
    <t>TR-2023-169</t>
  </si>
  <si>
    <t>MOISES MENA ORTIZ</t>
  </si>
  <si>
    <t>B1100000084</t>
  </si>
  <si>
    <t>SERVICIO DE REPARACION DE MOTOR (CAMBIO DE JUNTA DE CULATA) AL VEHICUKLO KIA SORRENTO DE ESTA INSTITUCION</t>
  </si>
  <si>
    <t>B1500004463</t>
  </si>
  <si>
    <t>B1500054591</t>
  </si>
  <si>
    <t>B1500054216</t>
  </si>
  <si>
    <t>B1500054677</t>
  </si>
  <si>
    <t>B1500000195</t>
  </si>
  <si>
    <t>B1500000197</t>
  </si>
  <si>
    <t>B1500002641</t>
  </si>
  <si>
    <t>N/A</t>
  </si>
  <si>
    <t>30010344</t>
  </si>
  <si>
    <t>2000014089</t>
  </si>
  <si>
    <t>5669</t>
  </si>
  <si>
    <t>23</t>
  </si>
  <si>
    <t>2700460612</t>
  </si>
  <si>
    <t>115000484</t>
  </si>
  <si>
    <t>CC202310055201604449</t>
  </si>
  <si>
    <t>CC202310055201608951</t>
  </si>
  <si>
    <t>CC2023100552016015679</t>
  </si>
  <si>
    <t>CC202310055201612865</t>
  </si>
  <si>
    <t>18949</t>
  </si>
  <si>
    <t>18993</t>
  </si>
  <si>
    <t xml:space="preserve"> SERVICIO DE MANTENIMIENTO DE AMBOS GENERADORES ELECTRICOS DE LA ONAPI CORRESPONDIENTE AL MES DE AGOSTO  DEL 2023</t>
  </si>
  <si>
    <t>CONSORCIO DE TARJETAS DOMINICANAS, S.A.</t>
  </si>
  <si>
    <t>RECARGA DE CUENTA DE  PEAJE PARA FLOTA VEHICULAR DE ONAPI, POR UN PERIODO APROXIMADO DE (6) MESES.</t>
  </si>
  <si>
    <t>SERVICIO DE PUBLICIDAD  POR PATROCINIO EN LA SEXTA VERSION DE LA SEMANA MIPYMES 2023, CELEBRADA DEL 21 AL 25 DE JUNIO DEL 2023</t>
  </si>
  <si>
    <t>IMPROFORMAS, S.R.L.</t>
  </si>
  <si>
    <t>COMPRA DE SUMINISTRO DE OFICINA CORRESPONDIENTE AL SEGUNDO TRIMESTRE  DEL 2023</t>
  </si>
  <si>
    <t>GAT OFFICE, S.A.</t>
  </si>
  <si>
    <t>COMPRA DE MOBILIARIOS DE OFICINA  PARA USO DE LAS  DIFERENTES AREAS DE ESTA INSTITUCION</t>
  </si>
  <si>
    <t>VELEZ IMPORT, S.R.L.</t>
  </si>
  <si>
    <t>COMPRA DE SUMINISTRO DE OFICINA PARA USO DE LA INSTITUCION CORRESPONDIENTE AL SEGUNDO TRIMESTRE  DEL 2023</t>
  </si>
  <si>
    <t>ACTUALIDADES V D, S.R.L.</t>
  </si>
  <si>
    <t>COMPRA DE MOBILIARIOS DE OFICINA (SILLAS PLEGADIZAS) DE DIFERENTES AREAS DE LA INSTITUCION</t>
  </si>
  <si>
    <t>COMPU-OFFICE DOMINICANA,S.R.L.</t>
  </si>
  <si>
    <t>COMPRA DE EQUIPOS INFORMATICOS Y ACCESORIOS CORRESPONDIENTE AL SEGUNDO TRIMESTRE  DEL 2023</t>
  </si>
  <si>
    <t>SUPLIDORA REYSA, E.I.R.L.</t>
  </si>
  <si>
    <t>COMPRA DE ARTICULOS COMESTIBLE Y MERIENDA PARA PARTICIPANTES DEL CAMPAMENTO VERANO INNOVADOR  DEL 2023</t>
  </si>
  <si>
    <t>GTG INDUSTRIAL, S.R.L.</t>
  </si>
  <si>
    <t>SUMINISTRO DE ARTICULOS DE LIMPIEZA, HIGIENE Y COCINA PARA LA ONAPI CORRESPONDIENTE AL TERCER TRIMESTRE  DEL 2023</t>
  </si>
  <si>
    <t>000236</t>
  </si>
  <si>
    <t>SOLUCIONES GREIKOL, S.R.L.</t>
  </si>
  <si>
    <t>COMPRA DE ARTICULOS  DE LIMPIEZA, HIGIENE Y COCINA PARA USO DE ESTA INSTITUCION CORRESPONDIENTE AL SEGUNDO TRIMESTRE DEL  2023</t>
  </si>
  <si>
    <t>EROLAS, S.R.L.</t>
  </si>
  <si>
    <t>00135640</t>
  </si>
  <si>
    <t>SERVICIO DE CONSULTORIA TECNICA PARA LA ONAPI, CORRESPONDIENTE DEL 23 DE AGOSTO DEL 2023 AL 22 DE SEPTIEMBRE DEL 2023</t>
  </si>
  <si>
    <t>PLAN COMPLEMENTARIO DE SALUD PARA COLABORADORES DE LA INSTITUCION CORRESPONDIENTE AL MES DE OCTUBRE DEL 2023</t>
  </si>
  <si>
    <t>MARINO RAMIREZ GRULLON</t>
  </si>
  <si>
    <t>SERVICIO DE PUBLICIDAD CORRESPONDIENTE AL PERIODO DEL 21 DE AGOSTO  AL 21 DE SEPTIEMBRE  DEL 2023. CONTRATO No.BS-0012057-2022, EN EL PROGRAMA  "SOBRE LOS HECHOS" TRANSMITIDO LOS  VIERNES EN HORARIO DE 11:00 P.M. Y  SABADOS  A LA 7:00 A.M.,  POR EL CANAL 74 DE CLARO</t>
  </si>
  <si>
    <t>SERVICIO DE CONECTIVIDAD E INTERNET EN LAS OFICINAS PRINCIPAL, REGIONAL NORTE, OFICINA REGIONAL ESTE Y CATI, ASI COMO TAMBIEN UN SERVIDOR VIRTUAL DE RESPALDO, CORRESPONDIENTE AL MES DE AGOSTO DEL 2023</t>
  </si>
  <si>
    <t>B1500026126</t>
  </si>
  <si>
    <t>SERVICIO DE MANTENIMIENTO AL VEHICULO NISSAN URVAN CHASIS JNIUC4E26Z0026935 A LOS 40  KM DE ESTA INSTITUCION ONAPI</t>
  </si>
  <si>
    <t>GRAMONI, S.R.L.</t>
  </si>
  <si>
    <t>SERVICIO DE PUBLICIDAD EN PROGRAMA TELEVISIVO "MOMENTUM" CORRESPONDIENTE AL MES DE AGOSTO DEL  2023</t>
  </si>
  <si>
    <t>SERVICIO DE PUBLICIDAD EN EL PROGRAMA (ENTRE MUJERES), CORRESPONDIENTE AL PERIODO DEL 15 DE AGOSTO HASTA EL 15 DE SEPTIEMBRE  DEL 2023</t>
  </si>
  <si>
    <t>0004849</t>
  </si>
  <si>
    <t>CIANO GOURMET, S.R.L.</t>
  </si>
  <si>
    <t>SERVICIO DE CATERING PARA (100) PERSONAS OFRECIDO A LOS INVITADOS A LA RENDICION DE CUENTA DE LA DIRECCION GENERAL EN FECHA 31 DE AGOSTO DEL 2023</t>
  </si>
  <si>
    <t>0004856</t>
  </si>
  <si>
    <t>SERVICIODE CATERING PARA (25) PERSONAS PARTICIPANTES Y FORMADORES DEL CURSO DE COMERCIALIZACION Y MONETIZACION DE LA PROPIEDAD INDUSTRIAL</t>
  </si>
  <si>
    <t>CATERING 2000, S.R.L.</t>
  </si>
  <si>
    <t>SERVICIO DE CATERING, REFRIGERIO Y DESAYUNO PARA (2) ACTIVIDADES DE LA ONAPI, RENDICION DE CUENTA DE LA DIRECCION GENERAL Y REUNION DEL DIRECTOR EL DIA 23/08/2023</t>
  </si>
  <si>
    <t>SERVICIO DE PUBLICIDAD EN PROGRAMA TELEVISIVO  "EL PUNTO'' CORRESPONDIENTE AL MES DE SEPTIEMBRE DEL 2023</t>
  </si>
  <si>
    <t>SERVICIOS  E INSTALACIONES TECNICAS, S.A.</t>
  </si>
  <si>
    <t>SERVICIO DE MANTENIMIENTO DE ELEVADOR CORRESPONDIENTE AL MES DE SEPTIEMBRE DEL  2023</t>
  </si>
  <si>
    <t>SERVICIO DE MANTENIMIENTO DE AMBOS GENERADORES ELECTRICOS DE LA ONAPI CORRESPONDIENTE AL MES DE SEPTIEMBRE  DEL 2023</t>
  </si>
  <si>
    <t>SERVICIO DE ASESORIA JURIDICA , CORRESPONDIENTE AL MES DE SEPTIEMBRE DEL  2023</t>
  </si>
  <si>
    <t>SERVICIO DE PUBLICIDAD CORRESPONDIENTE AL PERIODO DEL 15 DE AGOSTO AL 15 DE SEPTIEMBRE DEL 2023</t>
  </si>
  <si>
    <t xml:space="preserve"> SERVICIO DE PUBLICIDAD EN PROGRAMA TELEVISIVO "PERFILES" CORRESPONDIENTE AL MES DE SEPTIEMBRE DEL  2023</t>
  </si>
  <si>
    <t>00001513</t>
  </si>
  <si>
    <t>SERVICIO DE FUMIGACION DE LA OFICINA PRINCIPAL ,NORTE, REGIONAL ESTE Y SAN FRANCISCO DE MACORIS CORRESPONDIENTE AL MES DE SEPTIEMBRE DEL 2023</t>
  </si>
  <si>
    <t>01-81026</t>
  </si>
  <si>
    <t>PUBLICACIONES AHORA, C. POR A.</t>
  </si>
  <si>
    <t>SERVICIO DE IMPRESION DE BOLETIN  CORRESPONDIENTE AL PERIODO DEL 31 DE AGOSTO DEL 2023</t>
  </si>
  <si>
    <t>01-81053</t>
  </si>
  <si>
    <t>SERVICIO DE PUBLICACION, CORRESPONDIENTE AL BOLETIN DEL 15 DE SEPTIEMBRE DEL 2023</t>
  </si>
  <si>
    <t>REFRICLIMA HF, S.R.L.</t>
  </si>
  <si>
    <t>COMPRA DE AIRE ACONDICIONADO CON INSTALACION INCLUIDA EN ONAPI CENTRAL</t>
  </si>
  <si>
    <t>041087</t>
  </si>
  <si>
    <t>BEST SUPPLY ,S.R.L.</t>
  </si>
  <si>
    <t>COMPRA DE SUMINISTRO DE OFICINA PARA USO DE LA ONAPI CORRESPONDIENTE AL SEGUNDO TRIMESTRE DEL 2023</t>
  </si>
  <si>
    <t>MDL ALTEKNATIVA TECH, S.R.L.</t>
  </si>
  <si>
    <t>COMPRA DE EQUIPOS INFORMATICOS Y ACCESORIOS , CORRESPONDIENTE AL SEGUNDO TRIMESTRE DEL 2023</t>
  </si>
  <si>
    <t>NJCJ SUPLIDORES, S.R.L.</t>
  </si>
  <si>
    <t>SERVICIO DE LETREROS PARA EL EDIFICIO DE ADMINISTRATIVO Y SALON DE ANTIGUOS DIRECTORES DE LA ONAPI CENTRAL</t>
  </si>
  <si>
    <t>RC-46</t>
  </si>
  <si>
    <t>RC TECHNOLOGY, S.R.L.</t>
  </si>
  <si>
    <t>COMPRA E INSTALACION DE (32) BATERIAS  Y MANTENIMIENTO PARA UPS PARA  EL EQUIPO UBICADO EN PATENTES ONAPI CENTRAL</t>
  </si>
  <si>
    <t>CARPAS DOMINICANAS, S.A.</t>
  </si>
  <si>
    <t>SERVICIO DE ALQUILER DE CARPA  PARA (2) ACTIVIDADES DE LA ONAPI, RENDICION DE CUENTA DE LA DIRECCION GENERAL Y REUNION DEL DIRECTOR EL DIA 31/08/2023</t>
  </si>
  <si>
    <t>CR00054261</t>
  </si>
  <si>
    <t>ANHTURIANA DOMINICANA, S.R.L.</t>
  </si>
  <si>
    <t>COMPRA DE ARREGLOS EN PLANTAS (ORQUIDEAS Y OTROS) CON SUS ACCESORIOS PARA ORNAMENTAR LA DIRECCION GENERAL DE ONAPI CENTRAL</t>
  </si>
  <si>
    <t>CATORCE TV, S.R.L.</t>
  </si>
  <si>
    <t>SERVICIO DE PUBLICIDAD  PROGRAMA "CATORCE TV" CORRESPONDIENTE AL PERIODO DEL 15 DE AGOSTO AL 15 DE SEPTIEMBRE DEL 2023</t>
  </si>
  <si>
    <t>SERVICIO DE ELECTRICIDAD OFICINA PRINCIPAL CORRESPONDIENTE AL MES DE SEPTIEMBRE DEL 2023</t>
  </si>
  <si>
    <t xml:space="preserve"> SERVICIO DE TELECOMUNICACIONES CORRESPONDIENTE AL MES DE SEPTIEMBRE DEL  2023</t>
  </si>
  <si>
    <t>SERVICIO DE FLYBOX CORRESPONDIENTE AL MES DE SEPTIEMBRE DEL  2023</t>
  </si>
  <si>
    <t>SERVICIO DE INTERNET OFICINA DE S.F.M., CORRESPONDIENTE AL MES DE AGOSTO DEL 2023</t>
  </si>
  <si>
    <t>SERVICIO DE INTERNET INALAMBRICO CORRESPONDIENTE AL MES DE SEPTIEMBRE DEL 2023</t>
  </si>
  <si>
    <t>SERVICIO DE ENERGIA ELECTRICA OFICINA REGIONAL ESTE  CORRESPONDIENTE AL MES DE SEPTIEMBRE DEL 2023</t>
  </si>
  <si>
    <t>SERVICIO DE MANTENIMIENTO OFICINA OFICINA REGIONAL ESTE  CORRESPONDIENTE AL MES DE SEPTIEMBRE DEL 2023</t>
  </si>
  <si>
    <t>RESTAURANT BOGA BOGA, S.R.L.</t>
  </si>
  <si>
    <t xml:space="preserve">SERVICIO DE ALIMUERZO EN UN RESTAURANTE DE LA CIUDAD PARA (10) PERSONAS DE LA INSTITUCION, PARA SER OFRECIDO A CONSULTORES DE LA OMPI Y LOS FACILITADORES NACIONALES, QUIENES IMPARTIERON EL 3ER. MODULO DE FORMACION DE FORMADORES  EL 29092023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</si>
</sst>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#,##0.00"/>
    <numFmt numFmtId="165" formatCode="dd/mm/yyyy;@"/>
    <numFmt numFmtId="166" formatCode="0;[Red]0"/>
    <numFmt numFmtId="167" formatCode="0.00_);\(0.00\)"/>
  </numFmts>
  <fonts count="2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sz val="1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Protection="0">
      <alignment vertical="top" wrapText="1"/>
    </xf>
  </cellStyleXfs>
  <cellXfs count="9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39" fontId="2" fillId="0" borderId="0" xfId="0" applyNumberFormat="1" applyFont="1"/>
    <xf numFmtId="39" fontId="8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/>
    </xf>
    <xf numFmtId="0" fontId="19" fillId="0" borderId="0" xfId="0" applyFont="1"/>
    <xf numFmtId="164" fontId="12" fillId="0" borderId="0" xfId="0" applyNumberFormat="1" applyFont="1"/>
    <xf numFmtId="39" fontId="10" fillId="0" borderId="0" xfId="0" applyNumberFormat="1" applyFont="1"/>
    <xf numFmtId="0" fontId="10" fillId="0" borderId="0" xfId="0" applyFont="1"/>
    <xf numFmtId="0" fontId="6" fillId="0" borderId="0" xfId="0" applyFont="1"/>
    <xf numFmtId="14" fontId="6" fillId="0" borderId="0" xfId="0" applyNumberFormat="1" applyFont="1" applyAlignment="1">
      <alignment horizontal="center"/>
    </xf>
    <xf numFmtId="164" fontId="6" fillId="0" borderId="0" xfId="0" applyNumberFormat="1" applyFont="1"/>
    <xf numFmtId="0" fontId="14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7" fillId="0" borderId="0" xfId="0" applyFont="1"/>
    <xf numFmtId="0" fontId="13" fillId="0" borderId="0" xfId="0" applyFont="1"/>
    <xf numFmtId="0" fontId="1" fillId="0" borderId="0" xfId="0" applyFont="1"/>
    <xf numFmtId="39" fontId="1" fillId="0" borderId="0" xfId="0" applyNumberFormat="1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67" fontId="4" fillId="0" borderId="0" xfId="0" applyNumberFormat="1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9" fontId="9" fillId="3" borderId="1" xfId="0" applyNumberFormat="1" applyFont="1" applyFill="1" applyBorder="1" applyAlignment="1">
      <alignment horizontal="center" vertical="top"/>
    </xf>
    <xf numFmtId="165" fontId="10" fillId="3" borderId="6" xfId="0" applyNumberFormat="1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14" fontId="12" fillId="3" borderId="5" xfId="0" applyNumberFormat="1" applyFont="1" applyFill="1" applyBorder="1" applyAlignment="1">
      <alignment horizontal="left" vertical="center"/>
    </xf>
    <xf numFmtId="14" fontId="10" fillId="3" borderId="5" xfId="0" applyNumberFormat="1" applyFont="1" applyFill="1" applyBorder="1" applyAlignment="1">
      <alignment horizontal="center" vertical="center"/>
    </xf>
    <xf numFmtId="14" fontId="12" fillId="3" borderId="8" xfId="0" applyNumberFormat="1" applyFont="1" applyFill="1" applyBorder="1" applyAlignment="1">
      <alignment horizontal="center" vertical="center"/>
    </xf>
    <xf numFmtId="14" fontId="10" fillId="3" borderId="8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wrapText="1"/>
    </xf>
    <xf numFmtId="165" fontId="11" fillId="0" borderId="1" xfId="0" applyNumberFormat="1" applyFont="1" applyFill="1" applyBorder="1" applyAlignment="1">
      <alignment horizontal="left"/>
    </xf>
    <xf numFmtId="164" fontId="11" fillId="0" borderId="0" xfId="0" applyNumberFormat="1" applyFont="1" applyFill="1" applyAlignment="1">
      <alignment wrapText="1"/>
    </xf>
    <xf numFmtId="39" fontId="15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0" fontId="21" fillId="0" borderId="0" xfId="0" applyFont="1" applyAlignment="1">
      <alignment horizontal="left" vertical="top"/>
    </xf>
    <xf numFmtId="14" fontId="21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164" fontId="12" fillId="3" borderId="9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3" xfId="0" applyFont="1" applyFill="1" applyBorder="1"/>
    <xf numFmtId="166" fontId="11" fillId="0" borderId="4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right" wrapText="1"/>
    </xf>
    <xf numFmtId="164" fontId="11" fillId="0" borderId="2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left" wrapText="1"/>
    </xf>
    <xf numFmtId="164" fontId="11" fillId="0" borderId="2" xfId="0" applyNumberFormat="1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center"/>
    </xf>
    <xf numFmtId="0" fontId="15" fillId="0" borderId="0" xfId="0" applyFont="1" applyFill="1"/>
    <xf numFmtId="14" fontId="11" fillId="0" borderId="1" xfId="0" applyNumberFormat="1" applyFont="1" applyFill="1" applyBorder="1" applyAlignment="1">
      <alignment horizontal="left" wrapText="1"/>
    </xf>
    <xf numFmtId="1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166" fontId="11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wrapText="1"/>
    </xf>
    <xf numFmtId="0" fontId="0" fillId="0" borderId="0" xfId="0" applyFill="1" applyAlignment="1">
      <alignment horizontal="left" vertical="top"/>
    </xf>
    <xf numFmtId="0" fontId="5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/>
    <xf numFmtId="49" fontId="11" fillId="0" borderId="1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0" xfId="0" applyFont="1" applyFill="1"/>
    <xf numFmtId="165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/>
    <xf numFmtId="39" fontId="10" fillId="0" borderId="0" xfId="0" applyNumberFormat="1" applyFont="1" applyFill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54503</xdr:colOff>
      <xdr:row>0</xdr:row>
      <xdr:rowOff>47227</xdr:rowOff>
    </xdr:from>
    <xdr:ext cx="4158910" cy="1622450"/>
    <xdr:pic>
      <xdr:nvPicPr>
        <xdr:cNvPr id="5" name="4 Imagen" descr="C:\Users\a.pepin\Desktop\Documentos antiguos\Documentos recientes\LOGO ONAPI 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621" y="338580"/>
          <a:ext cx="4158910" cy="162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256134</xdr:colOff>
      <xdr:row>0</xdr:row>
      <xdr:rowOff>14407</xdr:rowOff>
    </xdr:from>
    <xdr:ext cx="4293455" cy="1733711"/>
    <xdr:pic>
      <xdr:nvPicPr>
        <xdr:cNvPr id="6" name="5 Imagen" descr="https://gabinetesocial.gob.do/wp-content/uploads/2020/08/Logo-presidencia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4869" y="305760"/>
          <a:ext cx="4293455" cy="173371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201"/>
  <sheetViews>
    <sheetView tabSelected="1" topLeftCell="B1" zoomScale="60" zoomScaleNormal="60" zoomScaleSheetLayoutView="70" workbookViewId="0">
      <selection activeCell="D59" sqref="D59"/>
    </sheetView>
  </sheetViews>
  <sheetFormatPr baseColWidth="10" defaultColWidth="11.42578125" defaultRowHeight="23.25" x14ac:dyDescent="0.35"/>
  <cols>
    <col min="1" max="1" width="12.42578125" style="1" hidden="1" customWidth="1"/>
    <col min="2" max="2" width="17.140625" style="1" customWidth="1"/>
    <col min="3" max="3" width="26.7109375" style="74" customWidth="1"/>
    <col min="4" max="4" width="20.42578125" style="1" customWidth="1"/>
    <col min="5" max="5" width="60" style="1" customWidth="1"/>
    <col min="6" max="6" width="56.140625" style="1" customWidth="1"/>
    <col min="7" max="7" width="21.42578125" style="47" customWidth="1"/>
    <col min="8" max="8" width="18.7109375" style="1" hidden="1" customWidth="1"/>
    <col min="9" max="9" width="17.5703125" style="1" hidden="1" customWidth="1"/>
    <col min="10" max="10" width="16.42578125" style="1" hidden="1" customWidth="1"/>
    <col min="11" max="11" width="17.85546875" style="1" hidden="1" customWidth="1"/>
    <col min="12" max="12" width="19.7109375" style="1" customWidth="1"/>
    <col min="13" max="13" width="17.140625" style="1" customWidth="1"/>
    <col min="14" max="14" width="19.28515625" style="1" customWidth="1"/>
    <col min="15" max="15" width="22.140625" style="1" hidden="1" customWidth="1"/>
    <col min="16" max="16" width="18.42578125" style="6" customWidth="1"/>
    <col min="17" max="17" width="21.140625" style="1" customWidth="1"/>
    <col min="18" max="16384" width="11.42578125" style="1"/>
  </cols>
  <sheetData>
    <row r="1" spans="1:17" s="9" customFormat="1" x14ac:dyDescent="0.35">
      <c r="C1" s="71"/>
      <c r="D1" s="1"/>
      <c r="E1" s="1"/>
      <c r="F1" s="1"/>
      <c r="G1" s="44"/>
    </row>
    <row r="2" spans="1:17" s="9" customFormat="1" x14ac:dyDescent="0.35">
      <c r="C2" s="71"/>
      <c r="D2" s="1"/>
      <c r="E2" s="1"/>
      <c r="F2" s="10"/>
      <c r="G2" s="44"/>
    </row>
    <row r="3" spans="1:17" s="9" customFormat="1" x14ac:dyDescent="0.35">
      <c r="C3" s="71"/>
      <c r="D3" s="1"/>
      <c r="E3" s="1"/>
      <c r="F3" s="1"/>
      <c r="G3" s="44"/>
    </row>
    <row r="4" spans="1:17" s="9" customFormat="1" x14ac:dyDescent="0.35">
      <c r="C4" s="71"/>
      <c r="D4" s="1"/>
      <c r="E4" s="1"/>
      <c r="F4" s="1"/>
      <c r="G4" s="44"/>
    </row>
    <row r="5" spans="1:17" s="9" customFormat="1" x14ac:dyDescent="0.35">
      <c r="C5" s="71"/>
      <c r="D5" s="1"/>
      <c r="E5" s="1"/>
      <c r="F5" s="1"/>
      <c r="G5" s="44"/>
    </row>
    <row r="6" spans="1:17" s="9" customFormat="1" x14ac:dyDescent="0.35">
      <c r="C6" s="71"/>
      <c r="D6" s="1"/>
      <c r="E6" s="1"/>
      <c r="F6" s="1"/>
      <c r="G6" s="44"/>
    </row>
    <row r="7" spans="1:17" s="9" customFormat="1" ht="33" customHeight="1" x14ac:dyDescent="0.45">
      <c r="B7" s="90" t="s">
        <v>20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7" s="9" customFormat="1" ht="24" customHeight="1" x14ac:dyDescent="0.3">
      <c r="B8" s="89" t="s">
        <v>19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7" ht="21.75" customHeight="1" x14ac:dyDescent="0.35">
      <c r="B9" s="88" t="s">
        <v>18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7" ht="24.75" customHeight="1" x14ac:dyDescent="0.35">
      <c r="B10" s="88" t="s">
        <v>40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7" s="4" customFormat="1" ht="54" customHeight="1" x14ac:dyDescent="0.25">
      <c r="A11" s="27" t="s">
        <v>22</v>
      </c>
      <c r="B11" s="27" t="s">
        <v>1</v>
      </c>
      <c r="C11" s="27" t="s">
        <v>3</v>
      </c>
      <c r="D11" s="27" t="s">
        <v>10</v>
      </c>
      <c r="E11" s="27" t="s">
        <v>0</v>
      </c>
      <c r="F11" s="28" t="s">
        <v>2</v>
      </c>
      <c r="G11" s="29" t="s">
        <v>11</v>
      </c>
      <c r="H11" s="30">
        <v>0.05</v>
      </c>
      <c r="I11" s="31">
        <v>0.18</v>
      </c>
      <c r="J11" s="31">
        <v>0.27</v>
      </c>
      <c r="K11" s="31" t="s">
        <v>13</v>
      </c>
      <c r="L11" s="27" t="s">
        <v>16</v>
      </c>
      <c r="M11" s="27" t="s">
        <v>15</v>
      </c>
      <c r="N11" s="27" t="s">
        <v>17</v>
      </c>
      <c r="O11" s="8" t="s">
        <v>14</v>
      </c>
      <c r="P11" s="7"/>
      <c r="Q11" s="5"/>
    </row>
    <row r="12" spans="1:17" s="43" customFormat="1" ht="61.5" customHeight="1" x14ac:dyDescent="0.25">
      <c r="A12" s="39">
        <v>45173</v>
      </c>
      <c r="B12" s="40">
        <v>45171</v>
      </c>
      <c r="C12" s="60" t="s">
        <v>142</v>
      </c>
      <c r="D12" s="53" t="s">
        <v>41</v>
      </c>
      <c r="E12" s="54" t="s">
        <v>33</v>
      </c>
      <c r="F12" s="78" t="s">
        <v>154</v>
      </c>
      <c r="G12" s="55" t="s">
        <v>42</v>
      </c>
      <c r="H12" s="56"/>
      <c r="I12" s="56"/>
      <c r="J12" s="56"/>
      <c r="K12" s="56"/>
      <c r="L12" s="59">
        <v>14432.54</v>
      </c>
      <c r="M12" s="59">
        <v>611.54999999999995</v>
      </c>
      <c r="N12" s="58">
        <f>L12-M12</f>
        <v>13820.990000000002</v>
      </c>
      <c r="O12" s="41"/>
      <c r="P12" s="42"/>
    </row>
    <row r="13" spans="1:17" s="43" customFormat="1" ht="53.25" customHeight="1" x14ac:dyDescent="0.25">
      <c r="A13" s="39">
        <v>45173</v>
      </c>
      <c r="B13" s="40">
        <v>45180</v>
      </c>
      <c r="C13" s="52" t="s">
        <v>141</v>
      </c>
      <c r="D13" s="53" t="s">
        <v>36</v>
      </c>
      <c r="E13" s="54" t="s">
        <v>155</v>
      </c>
      <c r="F13" s="78" t="s">
        <v>156</v>
      </c>
      <c r="G13" s="55" t="s">
        <v>35</v>
      </c>
      <c r="H13" s="56"/>
      <c r="I13" s="56"/>
      <c r="J13" s="56"/>
      <c r="K13" s="56"/>
      <c r="L13" s="57">
        <v>50000</v>
      </c>
      <c r="M13" s="57">
        <v>0</v>
      </c>
      <c r="N13" s="58">
        <f>L13-M13</f>
        <v>50000</v>
      </c>
      <c r="O13" s="41"/>
      <c r="P13" s="42"/>
    </row>
    <row r="14" spans="1:17" s="43" customFormat="1" ht="51.75" customHeight="1" x14ac:dyDescent="0.25">
      <c r="A14" s="39">
        <v>45173</v>
      </c>
      <c r="B14" s="40">
        <v>45177</v>
      </c>
      <c r="C14" s="52" t="s">
        <v>141</v>
      </c>
      <c r="D14" s="53" t="s">
        <v>39</v>
      </c>
      <c r="E14" s="77" t="s">
        <v>37</v>
      </c>
      <c r="F14" s="78" t="s">
        <v>157</v>
      </c>
      <c r="G14" s="55" t="s">
        <v>38</v>
      </c>
      <c r="H14" s="56"/>
      <c r="I14" s="56"/>
      <c r="J14" s="56"/>
      <c r="K14" s="56"/>
      <c r="L14" s="59">
        <v>354000</v>
      </c>
      <c r="M14" s="59">
        <v>69000</v>
      </c>
      <c r="N14" s="58">
        <f>L14-M14</f>
        <v>285000</v>
      </c>
      <c r="O14" s="41"/>
      <c r="P14" s="42"/>
    </row>
    <row r="15" spans="1:17" s="43" customFormat="1" ht="52.5" customHeight="1" x14ac:dyDescent="0.25">
      <c r="A15" s="39">
        <v>45173</v>
      </c>
      <c r="B15" s="40">
        <v>45117</v>
      </c>
      <c r="C15" s="60" t="s">
        <v>143</v>
      </c>
      <c r="D15" s="53" t="s">
        <v>55</v>
      </c>
      <c r="E15" s="54" t="s">
        <v>158</v>
      </c>
      <c r="F15" s="78" t="s">
        <v>159</v>
      </c>
      <c r="G15" s="55" t="s">
        <v>43</v>
      </c>
      <c r="H15" s="56"/>
      <c r="I15" s="56"/>
      <c r="J15" s="56"/>
      <c r="K15" s="56"/>
      <c r="L15" s="59">
        <v>94400</v>
      </c>
      <c r="M15" s="59">
        <v>4000</v>
      </c>
      <c r="N15" s="58">
        <f>L15-M15</f>
        <v>90400</v>
      </c>
      <c r="O15" s="41"/>
      <c r="P15" s="42"/>
    </row>
    <row r="16" spans="1:17" s="43" customFormat="1" ht="45.75" customHeight="1" x14ac:dyDescent="0.25">
      <c r="A16" s="39">
        <v>45173</v>
      </c>
      <c r="B16" s="40">
        <v>45121</v>
      </c>
      <c r="C16" s="52">
        <v>500000475</v>
      </c>
      <c r="D16" s="53" t="s">
        <v>56</v>
      </c>
      <c r="E16" s="54" t="s">
        <v>160</v>
      </c>
      <c r="F16" s="78" t="s">
        <v>161</v>
      </c>
      <c r="G16" s="55" t="s">
        <v>44</v>
      </c>
      <c r="H16" s="56"/>
      <c r="I16" s="56"/>
      <c r="J16" s="56"/>
      <c r="K16" s="56"/>
      <c r="L16" s="59">
        <v>25223.68</v>
      </c>
      <c r="M16" s="59">
        <v>1068.8</v>
      </c>
      <c r="N16" s="58">
        <f t="shared" ref="N16:N20" si="0">L16-M16</f>
        <v>24154.880000000001</v>
      </c>
      <c r="O16" s="41">
        <f t="shared" ref="O16" si="1">+L16-N16</f>
        <v>1068.7999999999993</v>
      </c>
      <c r="P16" s="42"/>
    </row>
    <row r="17" spans="1:350" s="43" customFormat="1" ht="56.25" customHeight="1" x14ac:dyDescent="0.25">
      <c r="A17" s="39">
        <v>45173</v>
      </c>
      <c r="B17" s="40">
        <v>45118</v>
      </c>
      <c r="C17" s="52">
        <v>34804</v>
      </c>
      <c r="D17" s="53" t="s">
        <v>57</v>
      </c>
      <c r="E17" s="61" t="s">
        <v>162</v>
      </c>
      <c r="F17" s="78" t="s">
        <v>163</v>
      </c>
      <c r="G17" s="55" t="s">
        <v>46</v>
      </c>
      <c r="H17" s="53"/>
      <c r="I17" s="53"/>
      <c r="J17" s="53"/>
      <c r="K17" s="53"/>
      <c r="L17" s="58">
        <v>1740.5</v>
      </c>
      <c r="M17" s="58">
        <v>73.75</v>
      </c>
      <c r="N17" s="58">
        <f t="shared" si="0"/>
        <v>1666.75</v>
      </c>
      <c r="O17" s="41"/>
      <c r="P17" s="42"/>
    </row>
    <row r="18" spans="1:350" s="43" customFormat="1" ht="51.75" customHeight="1" x14ac:dyDescent="0.25">
      <c r="A18" s="39">
        <v>45173</v>
      </c>
      <c r="B18" s="40">
        <v>45110</v>
      </c>
      <c r="C18" s="52">
        <v>8352</v>
      </c>
      <c r="D18" s="53" t="s">
        <v>58</v>
      </c>
      <c r="E18" s="61" t="s">
        <v>164</v>
      </c>
      <c r="F18" s="78" t="s">
        <v>165</v>
      </c>
      <c r="G18" s="55" t="s">
        <v>47</v>
      </c>
      <c r="H18" s="53"/>
      <c r="I18" s="53"/>
      <c r="J18" s="53"/>
      <c r="K18" s="53"/>
      <c r="L18" s="62">
        <v>52628</v>
      </c>
      <c r="M18" s="62">
        <v>2230</v>
      </c>
      <c r="N18" s="58">
        <f t="shared" si="0"/>
        <v>50398</v>
      </c>
      <c r="O18" s="41"/>
      <c r="P18" s="42"/>
    </row>
    <row r="19" spans="1:350" s="43" customFormat="1" ht="49.5" customHeight="1" x14ac:dyDescent="0.25">
      <c r="A19" s="39">
        <v>45173</v>
      </c>
      <c r="B19" s="40">
        <v>45113</v>
      </c>
      <c r="C19" s="52">
        <v>1400003778</v>
      </c>
      <c r="D19" s="53" t="s">
        <v>59</v>
      </c>
      <c r="E19" s="61" t="s">
        <v>166</v>
      </c>
      <c r="F19" s="78" t="s">
        <v>167</v>
      </c>
      <c r="G19" s="55" t="s">
        <v>48</v>
      </c>
      <c r="H19" s="53"/>
      <c r="I19" s="53"/>
      <c r="J19" s="53"/>
      <c r="K19" s="53"/>
      <c r="L19" s="62">
        <v>9332.33</v>
      </c>
      <c r="M19" s="62">
        <v>395.44</v>
      </c>
      <c r="N19" s="58">
        <f t="shared" si="0"/>
        <v>8936.89</v>
      </c>
      <c r="O19" s="41"/>
      <c r="P19" s="42"/>
    </row>
    <row r="20" spans="1:350" s="43" customFormat="1" ht="45.75" customHeight="1" x14ac:dyDescent="0.25">
      <c r="A20" s="39">
        <v>45173</v>
      </c>
      <c r="B20" s="40">
        <v>45120</v>
      </c>
      <c r="C20" s="52">
        <v>1233</v>
      </c>
      <c r="D20" s="53" t="s">
        <v>60</v>
      </c>
      <c r="E20" s="61" t="s">
        <v>168</v>
      </c>
      <c r="F20" s="78" t="s">
        <v>169</v>
      </c>
      <c r="G20" s="55" t="s">
        <v>49</v>
      </c>
      <c r="H20" s="56"/>
      <c r="I20" s="56"/>
      <c r="J20" s="56"/>
      <c r="K20" s="56"/>
      <c r="L20" s="59">
        <v>50562.92</v>
      </c>
      <c r="M20" s="59">
        <v>2172.6999999999998</v>
      </c>
      <c r="N20" s="58">
        <f t="shared" si="0"/>
        <v>48390.22</v>
      </c>
      <c r="O20" s="41"/>
      <c r="P20" s="42"/>
    </row>
    <row r="21" spans="1:350" s="65" customFormat="1" ht="60" customHeight="1" x14ac:dyDescent="0.25">
      <c r="A21" s="39">
        <v>45173</v>
      </c>
      <c r="B21" s="40">
        <v>45105</v>
      </c>
      <c r="C21" s="60" t="s">
        <v>144</v>
      </c>
      <c r="D21" s="53" t="s">
        <v>61</v>
      </c>
      <c r="E21" s="63" t="s">
        <v>170</v>
      </c>
      <c r="F21" s="78" t="s">
        <v>171</v>
      </c>
      <c r="G21" s="64" t="s">
        <v>50</v>
      </c>
      <c r="H21" s="53"/>
      <c r="I21" s="53"/>
      <c r="J21" s="53"/>
      <c r="K21" s="53"/>
      <c r="L21" s="58">
        <v>122049.17</v>
      </c>
      <c r="M21" s="58">
        <v>5171.58</v>
      </c>
      <c r="N21" s="58">
        <f t="shared" ref="N21" si="2">L21-M21</f>
        <v>116877.59</v>
      </c>
      <c r="O21" s="41">
        <f t="shared" ref="O21:O59" si="3">+L21-N21</f>
        <v>5171.5800000000017</v>
      </c>
      <c r="P21" s="42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</row>
    <row r="22" spans="1:350" s="65" customFormat="1" ht="70.5" customHeight="1" x14ac:dyDescent="0.25">
      <c r="A22" s="39">
        <v>45173</v>
      </c>
      <c r="B22" s="40">
        <v>45121</v>
      </c>
      <c r="C22" s="60" t="s">
        <v>172</v>
      </c>
      <c r="D22" s="53" t="s">
        <v>62</v>
      </c>
      <c r="E22" s="63" t="s">
        <v>173</v>
      </c>
      <c r="F22" s="78" t="s">
        <v>174</v>
      </c>
      <c r="G22" s="64" t="s">
        <v>45</v>
      </c>
      <c r="H22" s="53"/>
      <c r="I22" s="53"/>
      <c r="J22" s="53"/>
      <c r="K22" s="53"/>
      <c r="L22" s="58">
        <v>18570</v>
      </c>
      <c r="M22" s="58">
        <v>825</v>
      </c>
      <c r="N22" s="58">
        <f>L22-M22</f>
        <v>17745</v>
      </c>
      <c r="O22" s="41"/>
      <c r="P22" s="42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</row>
    <row r="23" spans="1:350" s="43" customFormat="1" ht="60" customHeight="1" x14ac:dyDescent="0.25">
      <c r="A23" s="39">
        <v>45173</v>
      </c>
      <c r="B23" s="40">
        <v>45194</v>
      </c>
      <c r="C23" s="60" t="s">
        <v>145</v>
      </c>
      <c r="D23" s="66" t="s">
        <v>63</v>
      </c>
      <c r="E23" s="54" t="s">
        <v>175</v>
      </c>
      <c r="F23" s="78" t="s">
        <v>177</v>
      </c>
      <c r="G23" s="55">
        <v>2506</v>
      </c>
      <c r="H23" s="53"/>
      <c r="I23" s="53"/>
      <c r="J23" s="53"/>
      <c r="K23" s="53"/>
      <c r="L23" s="58">
        <v>95000.01</v>
      </c>
      <c r="M23" s="58">
        <v>8372.89</v>
      </c>
      <c r="N23" s="58">
        <f t="shared" ref="N23:N56" si="4">L23-M23</f>
        <v>86627.12</v>
      </c>
      <c r="O23" s="41">
        <f t="shared" si="3"/>
        <v>8372.89</v>
      </c>
      <c r="P23" s="42"/>
    </row>
    <row r="24" spans="1:350" s="43" customFormat="1" ht="93.75" customHeight="1" x14ac:dyDescent="0.25">
      <c r="A24" s="39">
        <v>45173</v>
      </c>
      <c r="B24" s="40">
        <v>45190</v>
      </c>
      <c r="C24" s="60" t="s">
        <v>176</v>
      </c>
      <c r="D24" s="66" t="s">
        <v>64</v>
      </c>
      <c r="E24" s="54" t="s">
        <v>26</v>
      </c>
      <c r="F24" s="78" t="s">
        <v>178</v>
      </c>
      <c r="G24" s="55" t="s">
        <v>51</v>
      </c>
      <c r="H24" s="53"/>
      <c r="I24" s="53"/>
      <c r="J24" s="53"/>
      <c r="K24" s="53"/>
      <c r="L24" s="58">
        <v>291714.59999999998</v>
      </c>
      <c r="M24" s="58"/>
      <c r="N24" s="58">
        <f t="shared" si="4"/>
        <v>291714.59999999998</v>
      </c>
      <c r="O24" s="41"/>
      <c r="P24" s="42"/>
    </row>
    <row r="25" spans="1:350" s="43" customFormat="1" ht="108" customHeight="1" x14ac:dyDescent="0.25">
      <c r="A25" s="39">
        <v>45182</v>
      </c>
      <c r="B25" s="40">
        <v>45194</v>
      </c>
      <c r="C25" s="60" t="s">
        <v>141</v>
      </c>
      <c r="D25" s="66" t="s">
        <v>65</v>
      </c>
      <c r="E25" s="54" t="s">
        <v>179</v>
      </c>
      <c r="F25" s="78" t="s">
        <v>180</v>
      </c>
      <c r="G25" s="55" t="s">
        <v>52</v>
      </c>
      <c r="H25" s="53"/>
      <c r="I25" s="53"/>
      <c r="J25" s="53"/>
      <c r="K25" s="53"/>
      <c r="L25" s="58">
        <v>59000</v>
      </c>
      <c r="M25" s="58">
        <v>11500</v>
      </c>
      <c r="N25" s="58">
        <f t="shared" si="4"/>
        <v>47500</v>
      </c>
      <c r="O25" s="41"/>
      <c r="P25" s="42"/>
    </row>
    <row r="26" spans="1:350" s="43" customFormat="1" ht="96.75" customHeight="1" x14ac:dyDescent="0.25">
      <c r="A26" s="39">
        <v>45173</v>
      </c>
      <c r="B26" s="40">
        <v>45139</v>
      </c>
      <c r="C26" s="52" t="s">
        <v>141</v>
      </c>
      <c r="D26" s="66" t="s">
        <v>66</v>
      </c>
      <c r="E26" s="63" t="s">
        <v>34</v>
      </c>
      <c r="F26" s="78" t="s">
        <v>181</v>
      </c>
      <c r="G26" s="55" t="s">
        <v>53</v>
      </c>
      <c r="H26" s="53"/>
      <c r="I26" s="53"/>
      <c r="J26" s="53"/>
      <c r="K26" s="53"/>
      <c r="L26" s="58">
        <v>497791.37</v>
      </c>
      <c r="M26" s="58">
        <v>20445.419999999998</v>
      </c>
      <c r="N26" s="58">
        <f t="shared" si="4"/>
        <v>477345.95</v>
      </c>
      <c r="O26" s="41"/>
      <c r="P26" s="42"/>
    </row>
    <row r="27" spans="1:350" s="43" customFormat="1" ht="60.75" customHeight="1" x14ac:dyDescent="0.25">
      <c r="A27" s="39">
        <v>45184</v>
      </c>
      <c r="B27" s="40">
        <v>45175</v>
      </c>
      <c r="C27" s="52">
        <v>2700460494</v>
      </c>
      <c r="D27" s="53" t="s">
        <v>182</v>
      </c>
      <c r="E27" s="61" t="s">
        <v>31</v>
      </c>
      <c r="F27" s="78" t="s">
        <v>183</v>
      </c>
      <c r="G27" s="55" t="s">
        <v>110</v>
      </c>
      <c r="H27" s="53"/>
      <c r="I27" s="53"/>
      <c r="J27" s="53"/>
      <c r="K27" s="53"/>
      <c r="L27" s="57">
        <v>51756.22</v>
      </c>
      <c r="M27" s="57">
        <v>2193.06</v>
      </c>
      <c r="N27" s="58">
        <f t="shared" ref="N27" si="5">L27-M27</f>
        <v>49563.16</v>
      </c>
      <c r="O27" s="41"/>
      <c r="P27" s="42"/>
    </row>
    <row r="28" spans="1:350" s="43" customFormat="1" ht="57" customHeight="1" x14ac:dyDescent="0.25">
      <c r="A28" s="39">
        <v>45177</v>
      </c>
      <c r="B28" s="40">
        <v>45189</v>
      </c>
      <c r="C28" s="52">
        <v>1122</v>
      </c>
      <c r="D28" s="53" t="s">
        <v>67</v>
      </c>
      <c r="E28" s="54" t="s">
        <v>184</v>
      </c>
      <c r="F28" s="78" t="s">
        <v>185</v>
      </c>
      <c r="G28" s="55" t="s">
        <v>54</v>
      </c>
      <c r="H28" s="56"/>
      <c r="I28" s="56"/>
      <c r="J28" s="56"/>
      <c r="K28" s="56"/>
      <c r="L28" s="57">
        <v>59000</v>
      </c>
      <c r="M28" s="57">
        <v>2500</v>
      </c>
      <c r="N28" s="58">
        <f>L28-M28</f>
        <v>56500</v>
      </c>
      <c r="O28" s="41"/>
      <c r="P28" s="42"/>
    </row>
    <row r="29" spans="1:350" s="43" customFormat="1" ht="57" customHeight="1" x14ac:dyDescent="0.25">
      <c r="A29" s="39"/>
      <c r="B29" s="40">
        <v>45188</v>
      </c>
      <c r="C29" s="52" t="s">
        <v>141</v>
      </c>
      <c r="D29" s="53" t="s">
        <v>88</v>
      </c>
      <c r="E29" s="54" t="s">
        <v>27</v>
      </c>
      <c r="F29" s="78" t="s">
        <v>186</v>
      </c>
      <c r="G29" s="55" t="s">
        <v>79</v>
      </c>
      <c r="H29" s="56"/>
      <c r="I29" s="56"/>
      <c r="J29" s="56"/>
      <c r="K29" s="56"/>
      <c r="L29" s="57">
        <v>59000</v>
      </c>
      <c r="M29" s="57">
        <v>11500</v>
      </c>
      <c r="N29" s="58">
        <f>L29-M29</f>
        <v>47500</v>
      </c>
      <c r="O29" s="41"/>
      <c r="P29" s="42"/>
    </row>
    <row r="30" spans="1:350" s="43" customFormat="1" ht="68.25" customHeight="1" x14ac:dyDescent="0.25">
      <c r="A30" s="39"/>
      <c r="B30" s="40">
        <v>45170</v>
      </c>
      <c r="C30" s="60" t="s">
        <v>187</v>
      </c>
      <c r="D30" s="53" t="s">
        <v>89</v>
      </c>
      <c r="E30" s="54" t="s">
        <v>188</v>
      </c>
      <c r="F30" s="78" t="s">
        <v>189</v>
      </c>
      <c r="G30" s="55" t="s">
        <v>80</v>
      </c>
      <c r="H30" s="56"/>
      <c r="I30" s="56"/>
      <c r="J30" s="56"/>
      <c r="K30" s="56"/>
      <c r="L30" s="57">
        <v>117244.8</v>
      </c>
      <c r="M30" s="57">
        <v>4968</v>
      </c>
      <c r="N30" s="58">
        <f>L30-M30</f>
        <v>112276.8</v>
      </c>
      <c r="O30" s="41"/>
      <c r="P30" s="42"/>
    </row>
    <row r="31" spans="1:350" s="43" customFormat="1" ht="58.5" customHeight="1" x14ac:dyDescent="0.25">
      <c r="A31" s="39">
        <v>45182</v>
      </c>
      <c r="B31" s="40">
        <v>45173</v>
      </c>
      <c r="C31" s="60" t="s">
        <v>190</v>
      </c>
      <c r="D31" s="40" t="s">
        <v>68</v>
      </c>
      <c r="E31" s="54" t="s">
        <v>188</v>
      </c>
      <c r="F31" s="78" t="s">
        <v>191</v>
      </c>
      <c r="G31" s="55" t="s">
        <v>69</v>
      </c>
      <c r="H31" s="56"/>
      <c r="I31" s="56"/>
      <c r="J31" s="56"/>
      <c r="K31" s="56"/>
      <c r="L31" s="57">
        <v>8968</v>
      </c>
      <c r="M31" s="57">
        <v>380</v>
      </c>
      <c r="N31" s="58">
        <f>L31-M31</f>
        <v>8588</v>
      </c>
      <c r="O31" s="41"/>
      <c r="P31" s="42"/>
    </row>
    <row r="32" spans="1:350" s="43" customFormat="1" ht="67.5" customHeight="1" x14ac:dyDescent="0.25">
      <c r="A32" s="39">
        <v>45173</v>
      </c>
      <c r="B32" s="40">
        <v>45176</v>
      </c>
      <c r="C32" s="52">
        <v>2031275</v>
      </c>
      <c r="D32" s="53" t="s">
        <v>70</v>
      </c>
      <c r="E32" s="63" t="s">
        <v>192</v>
      </c>
      <c r="F32" s="78" t="s">
        <v>193</v>
      </c>
      <c r="G32" s="55" t="s">
        <v>71</v>
      </c>
      <c r="H32" s="56"/>
      <c r="I32" s="56"/>
      <c r="J32" s="56"/>
      <c r="K32" s="56"/>
      <c r="L32" s="57">
        <v>27818.5</v>
      </c>
      <c r="M32" s="57">
        <v>1178.75</v>
      </c>
      <c r="N32" s="58">
        <f t="shared" si="4"/>
        <v>26639.75</v>
      </c>
      <c r="O32" s="41">
        <f t="shared" si="3"/>
        <v>1178.75</v>
      </c>
      <c r="P32" s="42"/>
    </row>
    <row r="33" spans="1:16" s="43" customFormat="1" ht="51" customHeight="1" x14ac:dyDescent="0.25">
      <c r="A33" s="39">
        <v>45173</v>
      </c>
      <c r="B33" s="40">
        <v>45175</v>
      </c>
      <c r="C33" s="60" t="s">
        <v>146</v>
      </c>
      <c r="D33" s="53" t="s">
        <v>75</v>
      </c>
      <c r="E33" s="63" t="s">
        <v>31</v>
      </c>
      <c r="F33" s="78" t="s">
        <v>76</v>
      </c>
      <c r="G33" s="64" t="s">
        <v>72</v>
      </c>
      <c r="H33" s="56"/>
      <c r="I33" s="56"/>
      <c r="J33" s="56"/>
      <c r="K33" s="56"/>
      <c r="L33" s="57">
        <v>16179.87</v>
      </c>
      <c r="M33" s="57">
        <v>685.59</v>
      </c>
      <c r="N33" s="58">
        <f t="shared" si="4"/>
        <v>15494.28</v>
      </c>
      <c r="O33" s="41">
        <f t="shared" si="3"/>
        <v>685.59000000000015</v>
      </c>
      <c r="P33" s="42"/>
    </row>
    <row r="34" spans="1:16" s="43" customFormat="1" ht="46.5" customHeight="1" x14ac:dyDescent="0.25">
      <c r="A34" s="39">
        <v>45173</v>
      </c>
      <c r="B34" s="40">
        <v>45201</v>
      </c>
      <c r="C34" s="60" t="s">
        <v>141</v>
      </c>
      <c r="D34" s="53" t="s">
        <v>77</v>
      </c>
      <c r="E34" s="63" t="s">
        <v>25</v>
      </c>
      <c r="F34" s="78" t="s">
        <v>194</v>
      </c>
      <c r="G34" s="55" t="s">
        <v>73</v>
      </c>
      <c r="H34" s="53"/>
      <c r="I34" s="53"/>
      <c r="J34" s="53"/>
      <c r="K34" s="53"/>
      <c r="L34" s="58">
        <v>59000</v>
      </c>
      <c r="M34" s="58">
        <v>11500</v>
      </c>
      <c r="N34" s="58">
        <f t="shared" si="4"/>
        <v>47500</v>
      </c>
      <c r="O34" s="41">
        <f t="shared" si="3"/>
        <v>11500</v>
      </c>
      <c r="P34" s="42"/>
    </row>
    <row r="35" spans="1:16" s="43" customFormat="1" ht="38.25" customHeight="1" x14ac:dyDescent="0.25">
      <c r="A35" s="39">
        <v>45181</v>
      </c>
      <c r="B35" s="40">
        <v>45174</v>
      </c>
      <c r="C35" s="60" t="s">
        <v>141</v>
      </c>
      <c r="D35" s="53" t="s">
        <v>78</v>
      </c>
      <c r="E35" s="54" t="s">
        <v>195</v>
      </c>
      <c r="F35" s="78" t="s">
        <v>196</v>
      </c>
      <c r="G35" s="55" t="s">
        <v>74</v>
      </c>
      <c r="H35" s="56"/>
      <c r="I35" s="56"/>
      <c r="J35" s="56"/>
      <c r="K35" s="56"/>
      <c r="L35" s="57">
        <v>6490</v>
      </c>
      <c r="M35" s="57">
        <v>275</v>
      </c>
      <c r="N35" s="58">
        <f t="shared" ref="N35:N36" si="6">L35-M35</f>
        <v>6215</v>
      </c>
      <c r="O35" s="41"/>
      <c r="P35" s="42"/>
    </row>
    <row r="36" spans="1:16" s="43" customFormat="1" ht="63.75" customHeight="1" x14ac:dyDescent="0.25">
      <c r="A36" s="39"/>
      <c r="B36" s="40">
        <v>45191</v>
      </c>
      <c r="C36" s="52">
        <v>30010513</v>
      </c>
      <c r="D36" s="53" t="s">
        <v>117</v>
      </c>
      <c r="E36" s="61" t="s">
        <v>33</v>
      </c>
      <c r="F36" s="78" t="s">
        <v>197</v>
      </c>
      <c r="G36" s="55" t="s">
        <v>111</v>
      </c>
      <c r="H36" s="53"/>
      <c r="I36" s="53"/>
      <c r="J36" s="53"/>
      <c r="K36" s="53"/>
      <c r="L36" s="57">
        <v>14432.54</v>
      </c>
      <c r="M36" s="57">
        <v>611.54999999999995</v>
      </c>
      <c r="N36" s="58">
        <f t="shared" si="6"/>
        <v>13820.990000000002</v>
      </c>
      <c r="O36" s="41"/>
      <c r="P36" s="42"/>
    </row>
    <row r="37" spans="1:16" s="43" customFormat="1" ht="36.75" customHeight="1" x14ac:dyDescent="0.25">
      <c r="A37" s="39">
        <v>45181</v>
      </c>
      <c r="B37" s="40">
        <v>45189</v>
      </c>
      <c r="C37" s="52" t="s">
        <v>141</v>
      </c>
      <c r="D37" s="53" t="s">
        <v>90</v>
      </c>
      <c r="E37" s="63" t="s">
        <v>28</v>
      </c>
      <c r="F37" s="78" t="s">
        <v>198</v>
      </c>
      <c r="G37" s="55" t="s">
        <v>81</v>
      </c>
      <c r="H37" s="53"/>
      <c r="I37" s="53"/>
      <c r="J37" s="53"/>
      <c r="K37" s="53"/>
      <c r="L37" s="58">
        <v>130421.06</v>
      </c>
      <c r="M37" s="58">
        <v>25421.06</v>
      </c>
      <c r="N37" s="58">
        <f t="shared" ref="N37:N44" si="7">L37-M37</f>
        <v>105000</v>
      </c>
      <c r="O37" s="41"/>
      <c r="P37" s="42"/>
    </row>
    <row r="38" spans="1:16" s="43" customFormat="1" ht="47.25" customHeight="1" x14ac:dyDescent="0.25">
      <c r="A38" s="39">
        <v>45181</v>
      </c>
      <c r="B38" s="40">
        <v>45196</v>
      </c>
      <c r="C38" s="60" t="s">
        <v>141</v>
      </c>
      <c r="D38" s="53" t="s">
        <v>107</v>
      </c>
      <c r="E38" s="61" t="s">
        <v>108</v>
      </c>
      <c r="F38" s="78" t="s">
        <v>199</v>
      </c>
      <c r="G38" s="55" t="s">
        <v>105</v>
      </c>
      <c r="H38" s="56"/>
      <c r="I38" s="56"/>
      <c r="J38" s="56"/>
      <c r="K38" s="56"/>
      <c r="L38" s="57">
        <v>59000</v>
      </c>
      <c r="M38" s="57">
        <v>11500</v>
      </c>
      <c r="N38" s="58">
        <f t="shared" ref="N38" si="8">L38-M38</f>
        <v>47500</v>
      </c>
      <c r="O38" s="41"/>
      <c r="P38" s="42"/>
    </row>
    <row r="39" spans="1:16" s="43" customFormat="1" ht="55.5" customHeight="1" x14ac:dyDescent="0.25">
      <c r="A39" s="39">
        <v>45181</v>
      </c>
      <c r="B39" s="40">
        <v>45201</v>
      </c>
      <c r="C39" s="52" t="s">
        <v>141</v>
      </c>
      <c r="D39" s="53" t="s">
        <v>91</v>
      </c>
      <c r="E39" s="61" t="s">
        <v>24</v>
      </c>
      <c r="F39" s="78" t="s">
        <v>200</v>
      </c>
      <c r="G39" s="55" t="s">
        <v>82</v>
      </c>
      <c r="H39" s="56"/>
      <c r="I39" s="56"/>
      <c r="J39" s="56"/>
      <c r="K39" s="56"/>
      <c r="L39" s="57">
        <v>59000</v>
      </c>
      <c r="M39" s="57">
        <v>11500</v>
      </c>
      <c r="N39" s="58">
        <f t="shared" si="7"/>
        <v>47500</v>
      </c>
      <c r="O39" s="41"/>
      <c r="P39" s="42"/>
    </row>
    <row r="40" spans="1:16" s="43" customFormat="1" ht="62.25" customHeight="1" x14ac:dyDescent="0.25">
      <c r="A40" s="39">
        <v>45182</v>
      </c>
      <c r="B40" s="40">
        <v>45201</v>
      </c>
      <c r="C40" s="60" t="s">
        <v>201</v>
      </c>
      <c r="D40" s="53" t="s">
        <v>92</v>
      </c>
      <c r="E40" s="61" t="s">
        <v>21</v>
      </c>
      <c r="F40" s="78" t="s">
        <v>202</v>
      </c>
      <c r="G40" s="55" t="s">
        <v>83</v>
      </c>
      <c r="H40" s="56"/>
      <c r="I40" s="56"/>
      <c r="J40" s="56"/>
      <c r="K40" s="56"/>
      <c r="L40" s="57">
        <v>24000</v>
      </c>
      <c r="M40" s="57">
        <v>1016.95</v>
      </c>
      <c r="N40" s="58">
        <f t="shared" si="7"/>
        <v>22983.05</v>
      </c>
      <c r="O40" s="41"/>
      <c r="P40" s="42"/>
    </row>
    <row r="41" spans="1:16" s="43" customFormat="1" ht="46.5" customHeight="1" x14ac:dyDescent="0.25">
      <c r="A41" s="39"/>
      <c r="B41" s="40">
        <v>45170</v>
      </c>
      <c r="C41" s="52" t="s">
        <v>203</v>
      </c>
      <c r="D41" s="53" t="s">
        <v>93</v>
      </c>
      <c r="E41" s="61" t="s">
        <v>204</v>
      </c>
      <c r="F41" s="78" t="s">
        <v>205</v>
      </c>
      <c r="G41" s="55" t="s">
        <v>84</v>
      </c>
      <c r="H41" s="56"/>
      <c r="I41" s="56"/>
      <c r="J41" s="56"/>
      <c r="K41" s="56"/>
      <c r="L41" s="57">
        <v>580000</v>
      </c>
      <c r="M41" s="57">
        <v>29000</v>
      </c>
      <c r="N41" s="58">
        <f t="shared" si="7"/>
        <v>551000</v>
      </c>
      <c r="O41" s="41"/>
      <c r="P41" s="42"/>
    </row>
    <row r="42" spans="1:16" s="43" customFormat="1" ht="48.75" customHeight="1" x14ac:dyDescent="0.25">
      <c r="A42" s="39"/>
      <c r="B42" s="40">
        <v>45184</v>
      </c>
      <c r="C42" s="52" t="s">
        <v>206</v>
      </c>
      <c r="D42" s="53" t="s">
        <v>94</v>
      </c>
      <c r="E42" s="61" t="s">
        <v>204</v>
      </c>
      <c r="F42" s="78" t="s">
        <v>207</v>
      </c>
      <c r="G42" s="55" t="s">
        <v>85</v>
      </c>
      <c r="H42" s="56"/>
      <c r="I42" s="56"/>
      <c r="J42" s="56"/>
      <c r="K42" s="56"/>
      <c r="L42" s="57">
        <v>580000</v>
      </c>
      <c r="M42" s="57">
        <v>29000</v>
      </c>
      <c r="N42" s="58">
        <f>L42-M42</f>
        <v>551000</v>
      </c>
      <c r="O42" s="41"/>
      <c r="P42" s="42"/>
    </row>
    <row r="43" spans="1:16" s="43" customFormat="1" ht="45" customHeight="1" x14ac:dyDescent="0.25">
      <c r="A43" s="39">
        <v>45181</v>
      </c>
      <c r="B43" s="40">
        <v>45162</v>
      </c>
      <c r="C43" s="52" t="s">
        <v>141</v>
      </c>
      <c r="D43" s="53" t="s">
        <v>55</v>
      </c>
      <c r="E43" s="61" t="s">
        <v>208</v>
      </c>
      <c r="F43" s="78" t="s">
        <v>209</v>
      </c>
      <c r="G43" s="55" t="s">
        <v>86</v>
      </c>
      <c r="H43" s="56"/>
      <c r="I43" s="56"/>
      <c r="J43" s="56"/>
      <c r="K43" s="56"/>
      <c r="L43" s="57">
        <v>373470</v>
      </c>
      <c r="M43" s="57">
        <v>15825</v>
      </c>
      <c r="N43" s="58">
        <f t="shared" si="7"/>
        <v>357645</v>
      </c>
      <c r="O43" s="41"/>
      <c r="P43" s="42"/>
    </row>
    <row r="44" spans="1:16" s="43" customFormat="1" ht="62.25" customHeight="1" x14ac:dyDescent="0.25">
      <c r="A44" s="39">
        <v>45182</v>
      </c>
      <c r="B44" s="40">
        <v>45170</v>
      </c>
      <c r="C44" s="60" t="s">
        <v>210</v>
      </c>
      <c r="D44" s="53" t="s">
        <v>95</v>
      </c>
      <c r="E44" s="61" t="s">
        <v>211</v>
      </c>
      <c r="F44" s="78" t="s">
        <v>212</v>
      </c>
      <c r="G44" s="55" t="s">
        <v>87</v>
      </c>
      <c r="H44" s="56"/>
      <c r="I44" s="56"/>
      <c r="J44" s="56"/>
      <c r="K44" s="56"/>
      <c r="L44" s="59">
        <v>43049</v>
      </c>
      <c r="M44" s="59">
        <v>1826.65</v>
      </c>
      <c r="N44" s="58">
        <f t="shared" si="7"/>
        <v>41222.35</v>
      </c>
      <c r="O44" s="41"/>
      <c r="P44" s="42"/>
    </row>
    <row r="45" spans="1:16" s="43" customFormat="1" ht="58.5" customHeight="1" x14ac:dyDescent="0.25">
      <c r="A45" s="39">
        <v>45180</v>
      </c>
      <c r="B45" s="40">
        <v>45121</v>
      </c>
      <c r="C45" s="52">
        <v>241</v>
      </c>
      <c r="D45" s="53" t="s">
        <v>109</v>
      </c>
      <c r="E45" s="61" t="s">
        <v>213</v>
      </c>
      <c r="F45" s="78" t="s">
        <v>214</v>
      </c>
      <c r="G45" s="55" t="s">
        <v>106</v>
      </c>
      <c r="H45" s="53"/>
      <c r="I45" s="53"/>
      <c r="J45" s="53"/>
      <c r="K45" s="53"/>
      <c r="L45" s="57">
        <v>394865</v>
      </c>
      <c r="M45" s="57">
        <v>16731.57</v>
      </c>
      <c r="N45" s="58">
        <f t="shared" si="4"/>
        <v>378133.43</v>
      </c>
      <c r="O45" s="41">
        <f t="shared" si="3"/>
        <v>16731.570000000007</v>
      </c>
      <c r="P45" s="42"/>
    </row>
    <row r="46" spans="1:16" s="43" customFormat="1" ht="45.75" customHeight="1" x14ac:dyDescent="0.25">
      <c r="A46" s="39">
        <v>45184</v>
      </c>
      <c r="B46" s="40">
        <v>45184</v>
      </c>
      <c r="C46" s="52">
        <v>2779</v>
      </c>
      <c r="D46" s="53" t="s">
        <v>32</v>
      </c>
      <c r="E46" s="61" t="s">
        <v>215</v>
      </c>
      <c r="F46" s="78" t="s">
        <v>216</v>
      </c>
      <c r="G46" s="55" t="s">
        <v>112</v>
      </c>
      <c r="H46" s="53"/>
      <c r="I46" s="53"/>
      <c r="J46" s="53"/>
      <c r="K46" s="53"/>
      <c r="L46" s="57">
        <v>170368.4</v>
      </c>
      <c r="M46" s="57">
        <v>7219</v>
      </c>
      <c r="N46" s="58">
        <f t="shared" si="4"/>
        <v>163149.4</v>
      </c>
      <c r="O46" s="41"/>
      <c r="P46" s="42"/>
    </row>
    <row r="47" spans="1:16" s="43" customFormat="1" ht="50.25" customHeight="1" x14ac:dyDescent="0.25">
      <c r="A47" s="39">
        <v>45184</v>
      </c>
      <c r="B47" s="40">
        <v>45153</v>
      </c>
      <c r="C47" s="52" t="s">
        <v>217</v>
      </c>
      <c r="D47" s="53" t="s">
        <v>90</v>
      </c>
      <c r="E47" s="61" t="s">
        <v>218</v>
      </c>
      <c r="F47" s="78" t="s">
        <v>219</v>
      </c>
      <c r="G47" s="55" t="s">
        <v>113</v>
      </c>
      <c r="H47" s="53"/>
      <c r="I47" s="53"/>
      <c r="J47" s="53"/>
      <c r="K47" s="53"/>
      <c r="L47" s="57">
        <v>98176</v>
      </c>
      <c r="M47" s="57">
        <v>4160</v>
      </c>
      <c r="N47" s="58">
        <f t="shared" si="4"/>
        <v>94016</v>
      </c>
      <c r="O47" s="41"/>
      <c r="P47" s="42"/>
    </row>
    <row r="48" spans="1:16" s="43" customFormat="1" ht="60.75" customHeight="1" x14ac:dyDescent="0.25">
      <c r="A48" s="39">
        <v>45184</v>
      </c>
      <c r="B48" s="40">
        <v>45176</v>
      </c>
      <c r="C48" s="60" t="s">
        <v>147</v>
      </c>
      <c r="D48" s="53" t="s">
        <v>118</v>
      </c>
      <c r="E48" s="61" t="s">
        <v>220</v>
      </c>
      <c r="F48" s="78" t="s">
        <v>221</v>
      </c>
      <c r="G48" s="55" t="s">
        <v>114</v>
      </c>
      <c r="H48" s="53"/>
      <c r="I48" s="53"/>
      <c r="J48" s="53"/>
      <c r="K48" s="53"/>
      <c r="L48" s="57">
        <v>17110</v>
      </c>
      <c r="M48" s="57">
        <v>1508</v>
      </c>
      <c r="N48" s="58">
        <f t="shared" si="4"/>
        <v>15602</v>
      </c>
      <c r="O48" s="41"/>
      <c r="P48" s="42"/>
    </row>
    <row r="49" spans="1:16" s="43" customFormat="1" ht="60.75" customHeight="1" x14ac:dyDescent="0.25">
      <c r="A49" s="39">
        <v>45184</v>
      </c>
      <c r="B49" s="40">
        <v>45180</v>
      </c>
      <c r="C49" s="52" t="s">
        <v>222</v>
      </c>
      <c r="D49" s="53" t="s">
        <v>119</v>
      </c>
      <c r="E49" s="61" t="s">
        <v>223</v>
      </c>
      <c r="F49" s="78" t="s">
        <v>224</v>
      </c>
      <c r="G49" s="55" t="s">
        <v>115</v>
      </c>
      <c r="H49" s="53"/>
      <c r="I49" s="53"/>
      <c r="J49" s="53"/>
      <c r="K49" s="53"/>
      <c r="L49" s="57">
        <v>15051</v>
      </c>
      <c r="M49" s="57">
        <v>752.55</v>
      </c>
      <c r="N49" s="58">
        <f t="shared" si="4"/>
        <v>14298.45</v>
      </c>
      <c r="O49" s="41"/>
      <c r="P49" s="42"/>
    </row>
    <row r="50" spans="1:16" s="43" customFormat="1" ht="50.25" customHeight="1" x14ac:dyDescent="0.25">
      <c r="A50" s="39"/>
      <c r="B50" s="40">
        <v>45197</v>
      </c>
      <c r="C50" s="52" t="s">
        <v>141</v>
      </c>
      <c r="D50" s="53" t="s">
        <v>120</v>
      </c>
      <c r="E50" s="61" t="s">
        <v>225</v>
      </c>
      <c r="F50" s="78" t="s">
        <v>226</v>
      </c>
      <c r="G50" s="55" t="s">
        <v>116</v>
      </c>
      <c r="H50" s="53"/>
      <c r="I50" s="53"/>
      <c r="J50" s="53"/>
      <c r="K50" s="53"/>
      <c r="L50" s="57">
        <v>44840</v>
      </c>
      <c r="M50" s="57">
        <v>1900</v>
      </c>
      <c r="N50" s="58">
        <f t="shared" si="4"/>
        <v>42940</v>
      </c>
      <c r="O50" s="41"/>
      <c r="P50" s="42"/>
    </row>
    <row r="51" spans="1:16" s="43" customFormat="1" ht="39.75" customHeight="1" x14ac:dyDescent="0.25">
      <c r="A51" s="39">
        <v>45182</v>
      </c>
      <c r="B51" s="40">
        <v>45199</v>
      </c>
      <c r="C51" s="60" t="s">
        <v>141</v>
      </c>
      <c r="D51" s="53" t="s">
        <v>129</v>
      </c>
      <c r="E51" s="61" t="s">
        <v>30</v>
      </c>
      <c r="F51" s="78" t="s">
        <v>227</v>
      </c>
      <c r="G51" s="55" t="s">
        <v>121</v>
      </c>
      <c r="H51" s="56"/>
      <c r="I51" s="56"/>
      <c r="J51" s="56"/>
      <c r="K51" s="56"/>
      <c r="L51" s="57">
        <v>484604.83</v>
      </c>
      <c r="M51" s="57">
        <v>24230.25</v>
      </c>
      <c r="N51" s="58">
        <f t="shared" ref="N51" si="9">L51-M51</f>
        <v>460374.58</v>
      </c>
      <c r="O51" s="41">
        <f t="shared" si="3"/>
        <v>24230.25</v>
      </c>
      <c r="P51" s="42"/>
    </row>
    <row r="52" spans="1:16" s="43" customFormat="1" ht="50.25" customHeight="1" x14ac:dyDescent="0.25">
      <c r="A52" s="39">
        <v>45184</v>
      </c>
      <c r="B52" s="40">
        <v>45204</v>
      </c>
      <c r="C52" s="60" t="s">
        <v>148</v>
      </c>
      <c r="D52" s="53" t="s">
        <v>134</v>
      </c>
      <c r="E52" s="54" t="s">
        <v>29</v>
      </c>
      <c r="F52" s="78" t="s">
        <v>228</v>
      </c>
      <c r="G52" s="55" t="s">
        <v>122</v>
      </c>
      <c r="H52" s="56"/>
      <c r="I52" s="56"/>
      <c r="J52" s="56"/>
      <c r="K52" s="56"/>
      <c r="L52" s="57">
        <v>145773.98000000001</v>
      </c>
      <c r="M52" s="57">
        <v>5610.17</v>
      </c>
      <c r="N52" s="58">
        <f t="shared" si="4"/>
        <v>140163.81</v>
      </c>
      <c r="O52" s="41">
        <f t="shared" si="3"/>
        <v>5610.1700000000128</v>
      </c>
      <c r="P52" s="42"/>
    </row>
    <row r="53" spans="1:16" s="43" customFormat="1" ht="45" customHeight="1" x14ac:dyDescent="0.25">
      <c r="A53" s="39"/>
      <c r="B53" s="40">
        <v>45204</v>
      </c>
      <c r="C53" s="60" t="s">
        <v>149</v>
      </c>
      <c r="D53" s="53" t="s">
        <v>135</v>
      </c>
      <c r="E53" s="54" t="s">
        <v>29</v>
      </c>
      <c r="F53" s="78" t="s">
        <v>229</v>
      </c>
      <c r="G53" s="64" t="s">
        <v>123</v>
      </c>
      <c r="H53" s="56"/>
      <c r="I53" s="56"/>
      <c r="J53" s="56"/>
      <c r="K53" s="56"/>
      <c r="L53" s="57">
        <v>35123.980000000003</v>
      </c>
      <c r="M53" s="57">
        <v>1351.22</v>
      </c>
      <c r="N53" s="58">
        <f t="shared" si="4"/>
        <v>33772.76</v>
      </c>
      <c r="O53" s="41">
        <f t="shared" si="3"/>
        <v>1351.2200000000012</v>
      </c>
      <c r="P53" s="42"/>
    </row>
    <row r="54" spans="1:16" s="43" customFormat="1" ht="45" customHeight="1" x14ac:dyDescent="0.25">
      <c r="A54" s="39"/>
      <c r="B54" s="40">
        <v>45188</v>
      </c>
      <c r="C54" s="60" t="s">
        <v>150</v>
      </c>
      <c r="D54" s="53" t="s">
        <v>136</v>
      </c>
      <c r="E54" s="54" t="s">
        <v>29</v>
      </c>
      <c r="F54" s="78" t="s">
        <v>230</v>
      </c>
      <c r="G54" s="64" t="s">
        <v>124</v>
      </c>
      <c r="H54" s="56"/>
      <c r="I54" s="56"/>
      <c r="J54" s="56"/>
      <c r="K54" s="56"/>
      <c r="L54" s="57">
        <v>8604.2099999999991</v>
      </c>
      <c r="M54" s="57">
        <v>335.21</v>
      </c>
      <c r="N54" s="58">
        <f t="shared" si="4"/>
        <v>8269</v>
      </c>
      <c r="O54" s="41">
        <f t="shared" si="3"/>
        <v>335.20999999999913</v>
      </c>
      <c r="P54" s="42"/>
    </row>
    <row r="55" spans="1:16" s="43" customFormat="1" ht="45" customHeight="1" x14ac:dyDescent="0.25">
      <c r="A55" s="39"/>
      <c r="B55" s="40">
        <v>45204</v>
      </c>
      <c r="C55" s="60" t="s">
        <v>151</v>
      </c>
      <c r="D55" s="53" t="s">
        <v>137</v>
      </c>
      <c r="E55" s="54" t="s">
        <v>29</v>
      </c>
      <c r="F55" s="78" t="s">
        <v>231</v>
      </c>
      <c r="G55" s="76" t="s">
        <v>125</v>
      </c>
      <c r="H55" s="56"/>
      <c r="I55" s="56"/>
      <c r="J55" s="56"/>
      <c r="K55" s="56"/>
      <c r="L55" s="57">
        <v>1037.6300000000001</v>
      </c>
      <c r="M55" s="57">
        <v>39.96</v>
      </c>
      <c r="N55" s="58">
        <f t="shared" si="4"/>
        <v>997.67000000000007</v>
      </c>
      <c r="O55" s="41">
        <f t="shared" si="3"/>
        <v>39.960000000000036</v>
      </c>
      <c r="P55" s="42"/>
    </row>
    <row r="56" spans="1:16" s="43" customFormat="1" ht="45" customHeight="1" x14ac:dyDescent="0.25">
      <c r="A56" s="39"/>
      <c r="B56" s="40">
        <v>45200</v>
      </c>
      <c r="C56" s="60" t="s">
        <v>152</v>
      </c>
      <c r="D56" s="53" t="s">
        <v>138</v>
      </c>
      <c r="E56" s="61" t="s">
        <v>23</v>
      </c>
      <c r="F56" s="78" t="s">
        <v>232</v>
      </c>
      <c r="G56" s="76" t="s">
        <v>126</v>
      </c>
      <c r="H56" s="56"/>
      <c r="I56" s="56"/>
      <c r="J56" s="56"/>
      <c r="K56" s="56"/>
      <c r="L56" s="57">
        <v>55249.19</v>
      </c>
      <c r="M56" s="57">
        <v>0</v>
      </c>
      <c r="N56" s="58">
        <f t="shared" si="4"/>
        <v>55249.19</v>
      </c>
      <c r="O56" s="41">
        <f t="shared" si="3"/>
        <v>0</v>
      </c>
      <c r="P56" s="42"/>
    </row>
    <row r="57" spans="1:16" s="43" customFormat="1" ht="46.5" customHeight="1" x14ac:dyDescent="0.25">
      <c r="A57" s="39"/>
      <c r="B57" s="40">
        <v>45200</v>
      </c>
      <c r="C57" s="60" t="s">
        <v>153</v>
      </c>
      <c r="D57" s="53" t="s">
        <v>139</v>
      </c>
      <c r="E57" s="54" t="s">
        <v>23</v>
      </c>
      <c r="F57" s="78" t="s">
        <v>233</v>
      </c>
      <c r="G57" s="55" t="s">
        <v>127</v>
      </c>
      <c r="H57" s="56"/>
      <c r="I57" s="56"/>
      <c r="J57" s="56"/>
      <c r="K57" s="56"/>
      <c r="L57" s="57">
        <v>29032.49</v>
      </c>
      <c r="M57" s="57">
        <v>0</v>
      </c>
      <c r="N57" s="58">
        <f t="shared" ref="N57:N63" si="10">L57-M57</f>
        <v>29032.49</v>
      </c>
      <c r="O57" s="41">
        <f t="shared" ref="O57:O58" si="11">+L57-N57</f>
        <v>0</v>
      </c>
      <c r="P57" s="42"/>
    </row>
    <row r="58" spans="1:16" s="43" customFormat="1" ht="99.75" customHeight="1" x14ac:dyDescent="0.25">
      <c r="A58" s="39"/>
      <c r="B58" s="40">
        <v>45201</v>
      </c>
      <c r="C58" s="67" t="s">
        <v>141</v>
      </c>
      <c r="D58" s="53" t="s">
        <v>140</v>
      </c>
      <c r="E58" s="54" t="s">
        <v>234</v>
      </c>
      <c r="F58" s="78" t="s">
        <v>235</v>
      </c>
      <c r="G58" s="55" t="s">
        <v>128</v>
      </c>
      <c r="H58" s="56"/>
      <c r="I58" s="56"/>
      <c r="J58" s="56"/>
      <c r="K58" s="56"/>
      <c r="L58" s="57">
        <v>33785.599999999999</v>
      </c>
      <c r="M58" s="57">
        <v>1319.75</v>
      </c>
      <c r="N58" s="58">
        <f t="shared" si="10"/>
        <v>32465.85</v>
      </c>
      <c r="O58" s="41">
        <f t="shared" si="11"/>
        <v>1319.75</v>
      </c>
      <c r="P58" s="42"/>
    </row>
    <row r="59" spans="1:16" s="43" customFormat="1" ht="49.5" customHeight="1" x14ac:dyDescent="0.25">
      <c r="A59" s="39"/>
      <c r="B59" s="40">
        <v>45175</v>
      </c>
      <c r="C59" s="60" t="s">
        <v>141</v>
      </c>
      <c r="D59" s="53" t="s">
        <v>132</v>
      </c>
      <c r="E59" s="68" t="s">
        <v>131</v>
      </c>
      <c r="F59" s="78" t="s">
        <v>133</v>
      </c>
      <c r="G59" s="69" t="s">
        <v>130</v>
      </c>
      <c r="H59" s="56"/>
      <c r="I59" s="56"/>
      <c r="J59" s="56"/>
      <c r="K59" s="56"/>
      <c r="L59" s="57">
        <v>12500</v>
      </c>
      <c r="M59" s="57">
        <v>2436.4499999999998</v>
      </c>
      <c r="N59" s="58">
        <f t="shared" si="10"/>
        <v>10063.549999999999</v>
      </c>
      <c r="O59" s="41">
        <f t="shared" si="3"/>
        <v>2436.4500000000007</v>
      </c>
      <c r="P59" s="42"/>
    </row>
    <row r="60" spans="1:16" s="43" customFormat="1" ht="77.25" customHeight="1" x14ac:dyDescent="0.25">
      <c r="A60" s="39"/>
      <c r="B60" s="40">
        <v>45113</v>
      </c>
      <c r="C60" s="60" t="s">
        <v>141</v>
      </c>
      <c r="D60" s="53" t="s">
        <v>96</v>
      </c>
      <c r="E60" s="68" t="s">
        <v>234</v>
      </c>
      <c r="F60" s="78" t="s">
        <v>101</v>
      </c>
      <c r="G60" s="69" t="s">
        <v>100</v>
      </c>
      <c r="H60" s="70">
        <v>2053.1999999999998</v>
      </c>
      <c r="I60" s="56">
        <v>87</v>
      </c>
      <c r="J60" s="70">
        <v>1966.2</v>
      </c>
      <c r="K60" s="56"/>
      <c r="L60" s="57">
        <v>7257.6</v>
      </c>
      <c r="M60" s="57">
        <v>283.5</v>
      </c>
      <c r="N60" s="58">
        <f t="shared" si="10"/>
        <v>6974.1</v>
      </c>
      <c r="O60" s="41"/>
      <c r="P60" s="42"/>
    </row>
    <row r="61" spans="1:16" s="43" customFormat="1" ht="49.5" customHeight="1" x14ac:dyDescent="0.25">
      <c r="A61" s="39"/>
      <c r="B61" s="40">
        <v>45124</v>
      </c>
      <c r="C61" s="60" t="s">
        <v>141</v>
      </c>
      <c r="D61" s="53" t="s">
        <v>97</v>
      </c>
      <c r="E61" s="68" t="s">
        <v>234</v>
      </c>
      <c r="F61" s="78" t="s">
        <v>103</v>
      </c>
      <c r="G61" s="69" t="s">
        <v>100</v>
      </c>
      <c r="H61" s="70">
        <v>9820.7999999999993</v>
      </c>
      <c r="I61" s="56">
        <v>383.63</v>
      </c>
      <c r="J61" s="70">
        <v>9437.17</v>
      </c>
      <c r="K61" s="56"/>
      <c r="L61" s="57">
        <v>7033.6</v>
      </c>
      <c r="M61" s="57">
        <v>274.75</v>
      </c>
      <c r="N61" s="58">
        <f t="shared" si="10"/>
        <v>6758.85</v>
      </c>
      <c r="O61" s="41"/>
      <c r="P61" s="42"/>
    </row>
    <row r="62" spans="1:16" s="43" customFormat="1" ht="49.5" customHeight="1" x14ac:dyDescent="0.25">
      <c r="A62" s="39"/>
      <c r="B62" s="40">
        <v>45117</v>
      </c>
      <c r="C62" s="60" t="s">
        <v>141</v>
      </c>
      <c r="D62" s="53" t="s">
        <v>98</v>
      </c>
      <c r="E62" s="68" t="s">
        <v>234</v>
      </c>
      <c r="F62" s="78" t="s">
        <v>104</v>
      </c>
      <c r="G62" s="69" t="s">
        <v>100</v>
      </c>
      <c r="H62" s="70">
        <v>5836.8</v>
      </c>
      <c r="I62" s="56">
        <v>228</v>
      </c>
      <c r="J62" s="70">
        <v>5608.8</v>
      </c>
      <c r="K62" s="56"/>
      <c r="L62" s="57">
        <v>9830.4</v>
      </c>
      <c r="M62" s="57">
        <v>384</v>
      </c>
      <c r="N62" s="58">
        <f t="shared" si="10"/>
        <v>9446.4</v>
      </c>
      <c r="O62" s="41"/>
      <c r="P62" s="42"/>
    </row>
    <row r="63" spans="1:16" s="43" customFormat="1" ht="75.75" customHeight="1" x14ac:dyDescent="0.25">
      <c r="A63" s="39"/>
      <c r="B63" s="40">
        <v>45138</v>
      </c>
      <c r="C63" s="60" t="s">
        <v>141</v>
      </c>
      <c r="D63" s="53" t="s">
        <v>99</v>
      </c>
      <c r="E63" s="68" t="s">
        <v>234</v>
      </c>
      <c r="F63" s="78" t="s">
        <v>102</v>
      </c>
      <c r="G63" s="69" t="s">
        <v>100</v>
      </c>
      <c r="H63" s="70">
        <v>12036</v>
      </c>
      <c r="I63" s="70">
        <v>2346</v>
      </c>
      <c r="J63" s="70">
        <v>9690</v>
      </c>
      <c r="K63" s="56"/>
      <c r="L63" s="57">
        <v>5446.4</v>
      </c>
      <c r="M63" s="57">
        <v>212.75</v>
      </c>
      <c r="N63" s="58">
        <f t="shared" si="10"/>
        <v>5233.6499999999996</v>
      </c>
      <c r="O63" s="41"/>
      <c r="P63" s="42"/>
    </row>
    <row r="64" spans="1:16" s="13" customFormat="1" ht="45" customHeight="1" thickBot="1" x14ac:dyDescent="0.35">
      <c r="B64" s="32"/>
      <c r="C64" s="33"/>
      <c r="D64" s="34"/>
      <c r="E64" s="35" t="s">
        <v>12</v>
      </c>
      <c r="F64" s="36"/>
      <c r="G64" s="37"/>
      <c r="H64" s="38"/>
      <c r="I64" s="38"/>
      <c r="J64" s="38"/>
      <c r="K64" s="38"/>
      <c r="L64" s="51">
        <f>SUM(L12:L63)</f>
        <v>5580965.4200000018</v>
      </c>
      <c r="M64" s="51">
        <f>SUM(M12:M63)</f>
        <v>355497.87</v>
      </c>
      <c r="N64" s="51">
        <f>SUM(N12:N63)</f>
        <v>5225467.55</v>
      </c>
      <c r="O64" s="11" t="e">
        <f>SUM(#REF!)</f>
        <v>#REF!</v>
      </c>
      <c r="P64" s="12"/>
    </row>
    <row r="65" spans="2:16" s="79" customFormat="1" ht="45" customHeight="1" x14ac:dyDescent="0.3">
      <c r="B65" s="80"/>
      <c r="C65" s="81"/>
      <c r="D65" s="81"/>
      <c r="E65" s="82"/>
      <c r="F65" s="83"/>
      <c r="G65" s="84"/>
      <c r="H65" s="83"/>
      <c r="I65" s="83"/>
      <c r="J65" s="83"/>
      <c r="K65" s="83"/>
      <c r="L65" s="85"/>
      <c r="M65" s="85"/>
      <c r="N65" s="85"/>
      <c r="O65" s="86"/>
      <c r="P65" s="87"/>
    </row>
    <row r="66" spans="2:16" s="79" customFormat="1" ht="45" customHeight="1" x14ac:dyDescent="0.3">
      <c r="B66" s="80"/>
      <c r="C66" s="81"/>
      <c r="D66" s="81"/>
      <c r="E66" s="82"/>
      <c r="F66" s="83"/>
      <c r="G66" s="84"/>
      <c r="H66" s="83"/>
      <c r="I66" s="83"/>
      <c r="J66" s="83"/>
      <c r="K66" s="83"/>
      <c r="L66" s="85"/>
      <c r="M66" s="85"/>
      <c r="N66" s="85"/>
      <c r="O66" s="86"/>
      <c r="P66" s="87"/>
    </row>
    <row r="67" spans="2:16" x14ac:dyDescent="0.35">
      <c r="B67" s="14"/>
      <c r="C67" s="72"/>
      <c r="D67" s="14"/>
      <c r="E67" s="15"/>
      <c r="F67" s="15"/>
      <c r="G67" s="45"/>
      <c r="H67" s="15"/>
      <c r="I67" s="15"/>
      <c r="J67" s="15"/>
      <c r="K67" s="15"/>
      <c r="L67" s="15"/>
      <c r="M67" s="15"/>
      <c r="N67" s="16"/>
    </row>
    <row r="68" spans="2:16" x14ac:dyDescent="0.35">
      <c r="B68" s="17" t="s">
        <v>4</v>
      </c>
      <c r="C68" s="73"/>
      <c r="E68" s="19"/>
      <c r="F68" s="19"/>
      <c r="G68" s="46"/>
      <c r="H68" s="19"/>
      <c r="I68" s="19"/>
      <c r="J68" s="19"/>
      <c r="K68" s="20" t="s">
        <v>7</v>
      </c>
      <c r="L68" s="17" t="s">
        <v>7</v>
      </c>
      <c r="M68" s="17"/>
      <c r="N68" s="18"/>
    </row>
    <row r="69" spans="2:16" x14ac:dyDescent="0.35">
      <c r="B69" s="21" t="s">
        <v>5</v>
      </c>
      <c r="C69" s="73"/>
      <c r="E69" s="26"/>
      <c r="F69" s="18"/>
      <c r="G69" s="10"/>
      <c r="H69" s="18"/>
      <c r="I69" s="18"/>
      <c r="J69" s="18"/>
      <c r="K69" s="20" t="s">
        <v>8</v>
      </c>
      <c r="L69" s="21" t="s">
        <v>8</v>
      </c>
      <c r="M69" s="21"/>
      <c r="N69" s="18"/>
    </row>
    <row r="70" spans="2:16" x14ac:dyDescent="0.35">
      <c r="B70" s="21" t="s">
        <v>6</v>
      </c>
      <c r="C70" s="73"/>
      <c r="E70" s="19"/>
      <c r="F70" s="19"/>
      <c r="G70" s="46"/>
      <c r="H70" s="19"/>
      <c r="I70" s="19"/>
      <c r="J70" s="19"/>
      <c r="K70" s="20" t="s">
        <v>9</v>
      </c>
      <c r="L70" s="21" t="s">
        <v>9</v>
      </c>
      <c r="M70" s="21"/>
      <c r="N70" s="18"/>
    </row>
    <row r="74" spans="2:16" x14ac:dyDescent="0.35">
      <c r="F74" s="25"/>
    </row>
    <row r="77" spans="2:16" s="22" customFormat="1" x14ac:dyDescent="0.35">
      <c r="C77" s="75"/>
      <c r="G77" s="10"/>
      <c r="P77" s="23"/>
    </row>
    <row r="78" spans="2:16" s="22" customFormat="1" x14ac:dyDescent="0.35">
      <c r="C78" s="75"/>
      <c r="G78" s="10"/>
      <c r="P78" s="23"/>
    </row>
    <row r="79" spans="2:16" s="22" customFormat="1" x14ac:dyDescent="0.35">
      <c r="C79" s="75"/>
      <c r="G79" s="10"/>
      <c r="P79" s="23"/>
    </row>
    <row r="80" spans="2:16" s="22" customFormat="1" x14ac:dyDescent="0.35">
      <c r="C80" s="75"/>
      <c r="G80" s="10"/>
      <c r="P80" s="23"/>
    </row>
    <row r="81" spans="3:16" s="22" customFormat="1" x14ac:dyDescent="0.35">
      <c r="C81" s="75"/>
      <c r="G81" s="10"/>
      <c r="P81" s="23"/>
    </row>
    <row r="82" spans="3:16" s="22" customFormat="1" x14ac:dyDescent="0.35">
      <c r="C82" s="75"/>
      <c r="G82" s="10"/>
      <c r="P82" s="23"/>
    </row>
    <row r="83" spans="3:16" s="22" customFormat="1" x14ac:dyDescent="0.35">
      <c r="C83" s="75"/>
      <c r="G83" s="10"/>
      <c r="P83" s="23"/>
    </row>
    <row r="84" spans="3:16" s="22" customFormat="1" x14ac:dyDescent="0.35">
      <c r="C84" s="75"/>
      <c r="G84" s="10"/>
      <c r="M84" s="10"/>
      <c r="P84" s="23"/>
    </row>
    <row r="85" spans="3:16" s="22" customFormat="1" x14ac:dyDescent="0.35">
      <c r="C85" s="75"/>
      <c r="G85" s="10"/>
      <c r="P85" s="23"/>
    </row>
    <row r="86" spans="3:16" s="22" customFormat="1" x14ac:dyDescent="0.35">
      <c r="C86" s="75"/>
      <c r="G86" s="10"/>
      <c r="P86" s="23"/>
    </row>
    <row r="87" spans="3:16" s="22" customFormat="1" x14ac:dyDescent="0.35">
      <c r="C87" s="75"/>
      <c r="G87" s="10"/>
      <c r="P87" s="23"/>
    </row>
    <row r="88" spans="3:16" s="22" customFormat="1" x14ac:dyDescent="0.35">
      <c r="C88" s="75"/>
      <c r="G88" s="10"/>
      <c r="P88" s="23"/>
    </row>
    <row r="89" spans="3:16" s="22" customFormat="1" x14ac:dyDescent="0.35">
      <c r="C89" s="75"/>
      <c r="G89" s="10"/>
      <c r="P89" s="23"/>
    </row>
    <row r="90" spans="3:16" s="22" customFormat="1" x14ac:dyDescent="0.35">
      <c r="C90" s="75"/>
      <c r="G90" s="10"/>
      <c r="P90" s="23"/>
    </row>
    <row r="91" spans="3:16" s="22" customFormat="1" x14ac:dyDescent="0.35">
      <c r="C91" s="75"/>
      <c r="G91" s="10"/>
      <c r="P91" s="23"/>
    </row>
    <row r="92" spans="3:16" s="22" customFormat="1" x14ac:dyDescent="0.35">
      <c r="C92" s="75"/>
      <c r="E92" s="24"/>
      <c r="F92" s="24"/>
      <c r="G92" s="49"/>
      <c r="H92" s="24"/>
      <c r="I92" s="24"/>
      <c r="J92" s="24"/>
      <c r="K92" s="24"/>
      <c r="L92" s="24"/>
      <c r="M92" s="24"/>
      <c r="P92" s="23"/>
    </row>
    <row r="93" spans="3:16" s="22" customFormat="1" ht="26.25" x14ac:dyDescent="0.35">
      <c r="C93" s="75"/>
      <c r="E93" s="2"/>
      <c r="F93" s="2"/>
      <c r="G93" s="48"/>
      <c r="H93" s="2"/>
      <c r="I93" s="2"/>
      <c r="J93" s="2"/>
      <c r="K93" s="2"/>
      <c r="L93" s="2"/>
      <c r="M93" s="2"/>
      <c r="P93" s="23"/>
    </row>
    <row r="94" spans="3:16" s="22" customFormat="1" x14ac:dyDescent="0.35">
      <c r="C94" s="75"/>
      <c r="E94" s="24"/>
      <c r="F94" s="24"/>
      <c r="G94" s="49"/>
      <c r="H94" s="24"/>
      <c r="I94" s="24"/>
      <c r="J94" s="24"/>
      <c r="K94" s="24"/>
      <c r="L94" s="24"/>
      <c r="M94" s="24"/>
      <c r="P94" s="23"/>
    </row>
    <row r="95" spans="3:16" s="22" customFormat="1" ht="26.25" x14ac:dyDescent="0.35">
      <c r="C95" s="75"/>
      <c r="E95" s="2"/>
      <c r="F95" s="2"/>
      <c r="G95" s="48"/>
      <c r="H95" s="2"/>
      <c r="I95" s="2"/>
      <c r="J95" s="2"/>
      <c r="K95" s="2"/>
      <c r="L95" s="2"/>
      <c r="M95" s="2"/>
      <c r="P95" s="23"/>
    </row>
    <row r="96" spans="3:16" s="22" customFormat="1" x14ac:dyDescent="0.35">
      <c r="C96" s="75"/>
      <c r="E96" s="24"/>
      <c r="F96" s="24"/>
      <c r="G96" s="49"/>
      <c r="H96" s="24"/>
      <c r="I96" s="24"/>
      <c r="J96" s="24"/>
      <c r="K96" s="24"/>
      <c r="L96" s="24"/>
      <c r="M96" s="24"/>
      <c r="P96" s="23"/>
    </row>
    <row r="97" spans="3:16" s="22" customFormat="1" ht="26.25" x14ac:dyDescent="0.35">
      <c r="C97" s="75"/>
      <c r="E97" s="2"/>
      <c r="F97" s="2"/>
      <c r="G97" s="48"/>
      <c r="H97" s="2"/>
      <c r="I97" s="2"/>
      <c r="J97" s="2"/>
      <c r="K97" s="2"/>
      <c r="L97" s="2"/>
      <c r="M97" s="2"/>
      <c r="P97" s="23"/>
    </row>
    <row r="98" spans="3:16" s="22" customFormat="1" x14ac:dyDescent="0.35">
      <c r="C98" s="75"/>
      <c r="E98" s="24"/>
      <c r="F98" s="24"/>
      <c r="G98" s="49"/>
      <c r="H98" s="24"/>
      <c r="I98" s="24"/>
      <c r="J98" s="24"/>
      <c r="K98" s="24"/>
      <c r="L98" s="24"/>
      <c r="M98" s="24"/>
      <c r="P98" s="23"/>
    </row>
    <row r="99" spans="3:16" s="22" customFormat="1" ht="26.25" x14ac:dyDescent="0.35">
      <c r="C99" s="75"/>
      <c r="E99" s="2"/>
      <c r="F99" s="2"/>
      <c r="G99" s="48"/>
      <c r="H99" s="2"/>
      <c r="I99" s="2"/>
      <c r="J99" s="2"/>
      <c r="K99" s="2"/>
      <c r="L99" s="2"/>
      <c r="M99" s="2"/>
      <c r="P99" s="23"/>
    </row>
    <row r="100" spans="3:16" s="22" customFormat="1" x14ac:dyDescent="0.35">
      <c r="C100" s="75"/>
      <c r="E100" s="24"/>
      <c r="F100" s="24"/>
      <c r="G100" s="49"/>
      <c r="H100" s="24"/>
      <c r="I100" s="24"/>
      <c r="J100" s="24"/>
      <c r="K100" s="24"/>
      <c r="L100" s="24"/>
      <c r="M100" s="24"/>
      <c r="P100" s="23"/>
    </row>
    <row r="101" spans="3:16" s="22" customFormat="1" ht="26.25" x14ac:dyDescent="0.35">
      <c r="C101" s="75"/>
      <c r="E101" s="2"/>
      <c r="F101" s="2"/>
      <c r="G101" s="48"/>
      <c r="H101" s="2"/>
      <c r="I101" s="2"/>
      <c r="J101" s="2"/>
      <c r="K101" s="2"/>
      <c r="L101" s="2"/>
      <c r="M101" s="2"/>
      <c r="P101" s="23"/>
    </row>
    <row r="102" spans="3:16" s="22" customFormat="1" x14ac:dyDescent="0.35">
      <c r="C102" s="75"/>
      <c r="E102" s="24"/>
      <c r="F102" s="24"/>
      <c r="G102" s="49"/>
      <c r="H102" s="24"/>
      <c r="I102" s="24"/>
      <c r="J102" s="24"/>
      <c r="K102" s="24"/>
      <c r="L102" s="24"/>
      <c r="M102" s="24"/>
      <c r="P102" s="23"/>
    </row>
    <row r="103" spans="3:16" s="22" customFormat="1" ht="26.25" x14ac:dyDescent="0.35">
      <c r="C103" s="75"/>
      <c r="E103" s="2"/>
      <c r="F103" s="2"/>
      <c r="G103" s="48"/>
      <c r="H103" s="2"/>
      <c r="I103" s="2"/>
      <c r="J103" s="2"/>
      <c r="K103" s="2"/>
      <c r="L103" s="2"/>
      <c r="M103" s="2"/>
      <c r="P103" s="23"/>
    </row>
    <row r="104" spans="3:16" s="22" customFormat="1" x14ac:dyDescent="0.35">
      <c r="C104" s="75"/>
      <c r="E104" s="24"/>
      <c r="F104" s="24"/>
      <c r="G104" s="49"/>
      <c r="H104" s="24"/>
      <c r="I104" s="24"/>
      <c r="J104" s="24"/>
      <c r="K104" s="24"/>
      <c r="L104" s="24"/>
      <c r="M104" s="24"/>
      <c r="P104" s="23"/>
    </row>
    <row r="105" spans="3:16" s="22" customFormat="1" ht="26.25" x14ac:dyDescent="0.35">
      <c r="C105" s="75"/>
      <c r="E105" s="2"/>
      <c r="F105" s="2"/>
      <c r="G105" s="48"/>
      <c r="H105" s="2"/>
      <c r="I105" s="2"/>
      <c r="J105" s="2"/>
      <c r="K105" s="2"/>
      <c r="L105" s="2"/>
      <c r="M105" s="2"/>
      <c r="P105" s="23"/>
    </row>
    <row r="106" spans="3:16" s="22" customFormat="1" x14ac:dyDescent="0.35">
      <c r="C106" s="75"/>
      <c r="E106" s="24"/>
      <c r="F106" s="24"/>
      <c r="G106" s="49"/>
      <c r="H106" s="24"/>
      <c r="I106" s="24"/>
      <c r="J106" s="24"/>
      <c r="K106" s="24"/>
      <c r="L106" s="24"/>
      <c r="M106" s="24"/>
      <c r="P106" s="23"/>
    </row>
    <row r="107" spans="3:16" s="22" customFormat="1" ht="26.25" x14ac:dyDescent="0.35">
      <c r="C107" s="75"/>
      <c r="E107" s="2"/>
      <c r="F107" s="2"/>
      <c r="G107" s="48"/>
      <c r="H107" s="2"/>
      <c r="I107" s="2"/>
      <c r="J107" s="2"/>
      <c r="K107" s="2"/>
      <c r="L107" s="2"/>
      <c r="M107" s="2"/>
      <c r="P107" s="23"/>
    </row>
    <row r="108" spans="3:16" s="22" customFormat="1" x14ac:dyDescent="0.35">
      <c r="C108" s="75"/>
      <c r="E108" s="24"/>
      <c r="F108" s="24"/>
      <c r="G108" s="49"/>
      <c r="H108" s="24"/>
      <c r="I108" s="24"/>
      <c r="J108" s="24"/>
      <c r="K108" s="24"/>
      <c r="L108" s="24"/>
      <c r="M108" s="24"/>
      <c r="P108" s="23"/>
    </row>
    <row r="109" spans="3:16" s="22" customFormat="1" ht="26.25" x14ac:dyDescent="0.35">
      <c r="C109" s="75"/>
      <c r="E109" s="2"/>
      <c r="F109" s="2"/>
      <c r="G109" s="48"/>
      <c r="H109" s="2"/>
      <c r="I109" s="2"/>
      <c r="J109" s="2"/>
      <c r="K109" s="2"/>
      <c r="L109" s="2"/>
      <c r="M109" s="2"/>
      <c r="P109" s="23"/>
    </row>
    <row r="110" spans="3:16" s="22" customFormat="1" x14ac:dyDescent="0.35">
      <c r="C110" s="75"/>
      <c r="E110" s="24"/>
      <c r="F110" s="24"/>
      <c r="G110" s="49"/>
      <c r="H110" s="24"/>
      <c r="I110" s="24"/>
      <c r="J110" s="24"/>
      <c r="K110" s="24"/>
      <c r="L110" s="24"/>
      <c r="M110" s="24"/>
      <c r="P110" s="23"/>
    </row>
    <row r="111" spans="3:16" s="22" customFormat="1" ht="26.25" x14ac:dyDescent="0.35">
      <c r="C111" s="75"/>
      <c r="E111" s="2"/>
      <c r="F111" s="2"/>
      <c r="G111" s="48"/>
      <c r="H111" s="2"/>
      <c r="I111" s="2"/>
      <c r="J111" s="2"/>
      <c r="K111" s="2"/>
      <c r="L111" s="2"/>
      <c r="M111" s="2"/>
      <c r="P111" s="23"/>
    </row>
    <row r="112" spans="3:16" s="22" customFormat="1" x14ac:dyDescent="0.35">
      <c r="C112" s="75"/>
      <c r="E112" s="24"/>
      <c r="F112" s="24"/>
      <c r="G112" s="49"/>
      <c r="H112" s="24"/>
      <c r="I112" s="24"/>
      <c r="J112" s="24"/>
      <c r="K112" s="24"/>
      <c r="L112" s="24"/>
      <c r="M112" s="24"/>
      <c r="P112" s="23"/>
    </row>
    <row r="113" spans="5:13" ht="26.25" x14ac:dyDescent="0.35">
      <c r="E113" s="2"/>
      <c r="F113" s="2"/>
      <c r="G113" s="48"/>
      <c r="H113" s="2"/>
      <c r="I113" s="2"/>
      <c r="J113" s="2"/>
      <c r="K113" s="2"/>
      <c r="L113" s="2"/>
      <c r="M113" s="2"/>
    </row>
    <row r="114" spans="5:13" x14ac:dyDescent="0.35">
      <c r="E114" s="3"/>
      <c r="F114" s="3"/>
      <c r="G114" s="50"/>
      <c r="H114" s="3"/>
      <c r="I114" s="3"/>
      <c r="J114" s="3"/>
      <c r="K114" s="3"/>
      <c r="L114" s="3"/>
      <c r="M114" s="3"/>
    </row>
    <row r="115" spans="5:13" ht="26.25" x14ac:dyDescent="0.35">
      <c r="E115" s="2"/>
      <c r="F115" s="2"/>
      <c r="G115" s="48"/>
      <c r="H115" s="2"/>
      <c r="I115" s="2"/>
      <c r="J115" s="2"/>
      <c r="K115" s="2"/>
      <c r="L115" s="2"/>
      <c r="M115" s="2"/>
    </row>
    <row r="116" spans="5:13" x14ac:dyDescent="0.35">
      <c r="E116" s="3"/>
      <c r="F116" s="3"/>
      <c r="G116" s="50"/>
      <c r="H116" s="3"/>
      <c r="I116" s="3"/>
      <c r="J116" s="3"/>
      <c r="K116" s="3"/>
      <c r="L116" s="3"/>
      <c r="M116" s="3"/>
    </row>
    <row r="117" spans="5:13" ht="26.25" x14ac:dyDescent="0.35">
      <c r="E117" s="2"/>
      <c r="F117" s="2"/>
      <c r="G117" s="48"/>
      <c r="H117" s="2"/>
      <c r="I117" s="2"/>
      <c r="J117" s="2"/>
      <c r="K117" s="2"/>
      <c r="L117" s="2"/>
      <c r="M117" s="2"/>
    </row>
    <row r="118" spans="5:13" x14ac:dyDescent="0.35">
      <c r="E118" s="3"/>
      <c r="F118" s="3"/>
      <c r="G118" s="50"/>
      <c r="H118" s="3"/>
      <c r="I118" s="3"/>
      <c r="J118" s="3"/>
      <c r="K118" s="3"/>
      <c r="L118" s="3"/>
      <c r="M118" s="3"/>
    </row>
    <row r="119" spans="5:13" ht="26.25" x14ac:dyDescent="0.35">
      <c r="E119" s="2"/>
      <c r="F119" s="2"/>
      <c r="G119" s="48"/>
      <c r="H119" s="2"/>
      <c r="I119" s="2"/>
      <c r="J119" s="2"/>
      <c r="K119" s="2"/>
      <c r="L119" s="2"/>
      <c r="M119" s="2"/>
    </row>
    <row r="120" spans="5:13" x14ac:dyDescent="0.35">
      <c r="E120" s="3"/>
      <c r="F120" s="3"/>
      <c r="G120" s="50"/>
      <c r="H120" s="3"/>
      <c r="I120" s="3"/>
      <c r="J120" s="3"/>
      <c r="K120" s="3"/>
      <c r="L120" s="3"/>
      <c r="M120" s="3"/>
    </row>
    <row r="121" spans="5:13" ht="26.25" x14ac:dyDescent="0.35">
      <c r="E121" s="2"/>
      <c r="F121" s="2"/>
      <c r="G121" s="48"/>
      <c r="H121" s="2"/>
      <c r="I121" s="2"/>
      <c r="J121" s="2"/>
      <c r="K121" s="2"/>
      <c r="L121" s="2"/>
      <c r="M121" s="2"/>
    </row>
    <row r="122" spans="5:13" x14ac:dyDescent="0.35">
      <c r="E122" s="3"/>
      <c r="F122" s="3"/>
      <c r="G122" s="50"/>
      <c r="H122" s="3"/>
      <c r="I122" s="3"/>
      <c r="J122" s="3"/>
      <c r="K122" s="3"/>
      <c r="L122" s="3"/>
      <c r="M122" s="3"/>
    </row>
    <row r="123" spans="5:13" ht="26.25" x14ac:dyDescent="0.35">
      <c r="E123" s="2"/>
      <c r="F123" s="2"/>
      <c r="G123" s="48"/>
      <c r="H123" s="2"/>
      <c r="I123" s="2"/>
      <c r="J123" s="2"/>
      <c r="K123" s="2"/>
      <c r="L123" s="2"/>
      <c r="M123" s="2"/>
    </row>
    <row r="124" spans="5:13" x14ac:dyDescent="0.35">
      <c r="E124" s="3"/>
      <c r="F124" s="3"/>
      <c r="G124" s="50"/>
      <c r="H124" s="3"/>
      <c r="I124" s="3"/>
      <c r="J124" s="3"/>
      <c r="K124" s="3"/>
      <c r="L124" s="3"/>
      <c r="M124" s="3"/>
    </row>
    <row r="125" spans="5:13" ht="26.25" x14ac:dyDescent="0.35">
      <c r="E125" s="2"/>
      <c r="F125" s="2"/>
      <c r="G125" s="48"/>
      <c r="H125" s="2"/>
      <c r="I125" s="2"/>
      <c r="J125" s="2"/>
      <c r="K125" s="2"/>
      <c r="L125" s="2"/>
      <c r="M125" s="2"/>
    </row>
    <row r="126" spans="5:13" x14ac:dyDescent="0.35">
      <c r="E126" s="3"/>
      <c r="F126" s="3"/>
      <c r="G126" s="50"/>
      <c r="H126" s="3"/>
      <c r="I126" s="3"/>
      <c r="J126" s="3"/>
      <c r="K126" s="3"/>
      <c r="L126" s="3"/>
      <c r="M126" s="3"/>
    </row>
    <row r="127" spans="5:13" ht="26.25" x14ac:dyDescent="0.35">
      <c r="E127" s="2"/>
      <c r="F127" s="2"/>
      <c r="G127" s="48"/>
      <c r="H127" s="2"/>
      <c r="I127" s="2"/>
      <c r="J127" s="2"/>
      <c r="K127" s="2"/>
      <c r="L127" s="2"/>
      <c r="M127" s="2"/>
    </row>
    <row r="128" spans="5:13" x14ac:dyDescent="0.35">
      <c r="E128" s="3"/>
      <c r="F128" s="3"/>
      <c r="G128" s="50"/>
      <c r="H128" s="3"/>
      <c r="I128" s="3"/>
      <c r="J128" s="3"/>
      <c r="K128" s="3"/>
      <c r="L128" s="3"/>
      <c r="M128" s="3"/>
    </row>
    <row r="129" spans="5:13" ht="26.25" x14ac:dyDescent="0.35">
      <c r="E129" s="2"/>
      <c r="F129" s="2"/>
      <c r="G129" s="48"/>
      <c r="H129" s="2"/>
      <c r="I129" s="2"/>
      <c r="J129" s="2"/>
      <c r="K129" s="2"/>
      <c r="L129" s="2"/>
      <c r="M129" s="2"/>
    </row>
    <row r="130" spans="5:13" x14ac:dyDescent="0.35">
      <c r="E130" s="3"/>
      <c r="F130" s="3"/>
      <c r="G130" s="50"/>
      <c r="H130" s="3"/>
      <c r="I130" s="3"/>
      <c r="J130" s="3"/>
      <c r="K130" s="3"/>
      <c r="L130" s="3"/>
      <c r="M130" s="3"/>
    </row>
    <row r="131" spans="5:13" ht="26.25" x14ac:dyDescent="0.35">
      <c r="E131" s="2"/>
      <c r="F131" s="2"/>
      <c r="G131" s="48"/>
      <c r="H131" s="2"/>
      <c r="I131" s="2"/>
      <c r="J131" s="2"/>
      <c r="K131" s="2"/>
      <c r="L131" s="2"/>
      <c r="M131" s="2"/>
    </row>
    <row r="132" spans="5:13" x14ac:dyDescent="0.35">
      <c r="E132" s="3"/>
      <c r="F132" s="3"/>
      <c r="G132" s="50"/>
      <c r="H132" s="3"/>
      <c r="I132" s="3"/>
      <c r="J132" s="3"/>
      <c r="K132" s="3"/>
      <c r="L132" s="3"/>
      <c r="M132" s="3"/>
    </row>
    <row r="133" spans="5:13" ht="26.25" x14ac:dyDescent="0.35">
      <c r="E133" s="2"/>
      <c r="F133" s="2"/>
      <c r="G133" s="48"/>
      <c r="H133" s="2"/>
      <c r="I133" s="2"/>
      <c r="J133" s="2"/>
      <c r="K133" s="2"/>
      <c r="L133" s="2"/>
      <c r="M133" s="2"/>
    </row>
    <row r="134" spans="5:13" x14ac:dyDescent="0.35">
      <c r="E134" s="3"/>
      <c r="F134" s="3"/>
      <c r="G134" s="50"/>
      <c r="H134" s="3"/>
      <c r="I134" s="3"/>
      <c r="J134" s="3"/>
      <c r="K134" s="3"/>
      <c r="L134" s="3"/>
      <c r="M134" s="3"/>
    </row>
    <row r="135" spans="5:13" ht="26.25" x14ac:dyDescent="0.35">
      <c r="E135" s="2"/>
      <c r="F135" s="2"/>
      <c r="G135" s="48"/>
      <c r="H135" s="2"/>
      <c r="I135" s="2"/>
      <c r="J135" s="2"/>
      <c r="K135" s="2"/>
      <c r="L135" s="2"/>
      <c r="M135" s="2"/>
    </row>
    <row r="136" spans="5:13" x14ac:dyDescent="0.35">
      <c r="E136" s="3"/>
      <c r="F136" s="3"/>
      <c r="G136" s="50"/>
      <c r="H136" s="3"/>
      <c r="I136" s="3"/>
      <c r="J136" s="3"/>
      <c r="K136" s="3"/>
      <c r="L136" s="3"/>
      <c r="M136" s="3"/>
    </row>
    <row r="137" spans="5:13" ht="26.25" x14ac:dyDescent="0.35">
      <c r="E137" s="2"/>
      <c r="F137" s="2"/>
      <c r="G137" s="48"/>
      <c r="H137" s="2"/>
      <c r="I137" s="2"/>
      <c r="J137" s="2"/>
      <c r="K137" s="2"/>
      <c r="L137" s="2"/>
      <c r="M137" s="2"/>
    </row>
    <row r="138" spans="5:13" x14ac:dyDescent="0.35">
      <c r="E138" s="3"/>
      <c r="F138" s="3"/>
      <c r="G138" s="50"/>
      <c r="H138" s="3"/>
      <c r="I138" s="3"/>
      <c r="J138" s="3"/>
      <c r="K138" s="3"/>
      <c r="L138" s="3"/>
      <c r="M138" s="3"/>
    </row>
    <row r="139" spans="5:13" ht="26.25" x14ac:dyDescent="0.35">
      <c r="E139" s="2"/>
      <c r="F139" s="2"/>
      <c r="G139" s="48"/>
      <c r="H139" s="2"/>
      <c r="I139" s="2"/>
      <c r="J139" s="2"/>
      <c r="K139" s="2"/>
      <c r="L139" s="2"/>
      <c r="M139" s="2"/>
    </row>
    <row r="140" spans="5:13" x14ac:dyDescent="0.35">
      <c r="E140" s="3"/>
      <c r="F140" s="3"/>
      <c r="G140" s="50"/>
      <c r="H140" s="3"/>
      <c r="I140" s="3"/>
      <c r="J140" s="3"/>
      <c r="K140" s="3"/>
      <c r="L140" s="3"/>
      <c r="M140" s="3"/>
    </row>
    <row r="141" spans="5:13" ht="26.25" x14ac:dyDescent="0.35">
      <c r="E141" s="2"/>
      <c r="F141" s="2"/>
      <c r="G141" s="48"/>
      <c r="H141" s="2"/>
      <c r="I141" s="2"/>
      <c r="J141" s="2"/>
      <c r="K141" s="2"/>
      <c r="L141" s="2"/>
      <c r="M141" s="2"/>
    </row>
    <row r="142" spans="5:13" x14ac:dyDescent="0.35">
      <c r="E142" s="3"/>
      <c r="F142" s="3"/>
      <c r="G142" s="50"/>
      <c r="H142" s="3"/>
      <c r="I142" s="3"/>
      <c r="J142" s="3"/>
      <c r="K142" s="3"/>
      <c r="L142" s="3"/>
      <c r="M142" s="3"/>
    </row>
    <row r="143" spans="5:13" ht="26.25" x14ac:dyDescent="0.35">
      <c r="E143" s="2"/>
      <c r="F143" s="2"/>
      <c r="G143" s="48"/>
      <c r="H143" s="2"/>
      <c r="I143" s="2"/>
      <c r="J143" s="2"/>
      <c r="K143" s="2"/>
      <c r="L143" s="2"/>
      <c r="M143" s="2"/>
    </row>
    <row r="144" spans="5:13" x14ac:dyDescent="0.35">
      <c r="E144" s="3"/>
      <c r="F144" s="3"/>
      <c r="G144" s="50"/>
      <c r="H144" s="3"/>
      <c r="I144" s="3"/>
      <c r="J144" s="3"/>
      <c r="K144" s="3"/>
      <c r="L144" s="3"/>
      <c r="M144" s="3"/>
    </row>
    <row r="145" spans="5:13" ht="26.25" x14ac:dyDescent="0.35">
      <c r="E145" s="2"/>
      <c r="F145" s="2"/>
      <c r="G145" s="48"/>
      <c r="H145" s="2"/>
      <c r="I145" s="2"/>
      <c r="J145" s="2"/>
      <c r="K145" s="2"/>
      <c r="L145" s="2"/>
      <c r="M145" s="2"/>
    </row>
    <row r="146" spans="5:13" x14ac:dyDescent="0.35">
      <c r="E146" s="3"/>
      <c r="F146" s="3"/>
      <c r="G146" s="50"/>
      <c r="H146" s="3"/>
      <c r="I146" s="3"/>
      <c r="J146" s="3"/>
      <c r="K146" s="3"/>
      <c r="L146" s="3"/>
      <c r="M146" s="3"/>
    </row>
    <row r="147" spans="5:13" ht="26.25" x14ac:dyDescent="0.35">
      <c r="E147" s="2"/>
      <c r="F147" s="2"/>
      <c r="G147" s="48"/>
      <c r="H147" s="2"/>
      <c r="I147" s="2"/>
      <c r="J147" s="2"/>
      <c r="K147" s="2"/>
      <c r="L147" s="2"/>
      <c r="M147" s="2"/>
    </row>
    <row r="148" spans="5:13" x14ac:dyDescent="0.35">
      <c r="E148" s="3"/>
      <c r="F148" s="3"/>
      <c r="G148" s="50"/>
      <c r="H148" s="3"/>
      <c r="I148" s="3"/>
      <c r="J148" s="3"/>
      <c r="K148" s="3"/>
      <c r="L148" s="3"/>
      <c r="M148" s="3"/>
    </row>
    <row r="149" spans="5:13" ht="26.25" x14ac:dyDescent="0.35">
      <c r="E149" s="2"/>
      <c r="F149" s="2"/>
      <c r="G149" s="48"/>
      <c r="H149" s="2"/>
      <c r="I149" s="2"/>
      <c r="J149" s="2"/>
      <c r="K149" s="2"/>
      <c r="L149" s="2"/>
      <c r="M149" s="2"/>
    </row>
    <row r="150" spans="5:13" x14ac:dyDescent="0.35">
      <c r="E150" s="3"/>
      <c r="F150" s="3"/>
      <c r="G150" s="50"/>
      <c r="H150" s="3"/>
      <c r="I150" s="3"/>
      <c r="J150" s="3"/>
      <c r="K150" s="3"/>
      <c r="L150" s="3"/>
      <c r="M150" s="3"/>
    </row>
    <row r="151" spans="5:13" ht="26.25" x14ac:dyDescent="0.35">
      <c r="E151" s="2"/>
      <c r="F151" s="2"/>
      <c r="G151" s="48"/>
      <c r="H151" s="2"/>
      <c r="I151" s="2"/>
      <c r="J151" s="2"/>
      <c r="K151" s="2"/>
      <c r="L151" s="2"/>
      <c r="M151" s="2"/>
    </row>
    <row r="152" spans="5:13" x14ac:dyDescent="0.35">
      <c r="E152" s="3"/>
      <c r="F152" s="3"/>
      <c r="G152" s="50"/>
      <c r="H152" s="3"/>
      <c r="I152" s="3"/>
      <c r="J152" s="3"/>
      <c r="K152" s="3"/>
      <c r="L152" s="3"/>
      <c r="M152" s="3"/>
    </row>
    <row r="153" spans="5:13" ht="26.25" x14ac:dyDescent="0.35">
      <c r="E153" s="2"/>
      <c r="F153" s="2"/>
      <c r="G153" s="48"/>
      <c r="H153" s="2"/>
      <c r="I153" s="2"/>
      <c r="J153" s="2"/>
      <c r="K153" s="2"/>
      <c r="L153" s="2"/>
      <c r="M153" s="2"/>
    </row>
    <row r="154" spans="5:13" x14ac:dyDescent="0.35">
      <c r="E154" s="3"/>
      <c r="F154" s="3"/>
      <c r="G154" s="50"/>
      <c r="H154" s="3"/>
      <c r="I154" s="3"/>
      <c r="J154" s="3"/>
      <c r="K154" s="3"/>
      <c r="L154" s="3"/>
      <c r="M154" s="3"/>
    </row>
    <row r="155" spans="5:13" ht="26.25" x14ac:dyDescent="0.35">
      <c r="E155" s="2"/>
      <c r="F155" s="2"/>
      <c r="G155" s="48"/>
      <c r="H155" s="2"/>
      <c r="I155" s="2"/>
      <c r="J155" s="2"/>
      <c r="K155" s="2"/>
      <c r="L155" s="2"/>
      <c r="M155" s="2"/>
    </row>
    <row r="156" spans="5:13" x14ac:dyDescent="0.35">
      <c r="E156" s="3"/>
      <c r="F156" s="3"/>
      <c r="G156" s="50"/>
      <c r="H156" s="3"/>
      <c r="I156" s="3"/>
      <c r="J156" s="3"/>
      <c r="K156" s="3"/>
      <c r="L156" s="3"/>
      <c r="M156" s="3"/>
    </row>
    <row r="157" spans="5:13" ht="26.25" x14ac:dyDescent="0.35">
      <c r="E157" s="2"/>
      <c r="F157" s="2"/>
      <c r="G157" s="48"/>
      <c r="H157" s="2"/>
      <c r="I157" s="2"/>
      <c r="J157" s="2"/>
      <c r="K157" s="2"/>
      <c r="L157" s="2"/>
      <c r="M157" s="2"/>
    </row>
    <row r="158" spans="5:13" x14ac:dyDescent="0.35">
      <c r="E158" s="3"/>
      <c r="F158" s="3"/>
      <c r="G158" s="50"/>
      <c r="H158" s="3"/>
      <c r="I158" s="3"/>
      <c r="J158" s="3"/>
      <c r="K158" s="3"/>
      <c r="L158" s="3"/>
      <c r="M158" s="3"/>
    </row>
    <row r="159" spans="5:13" ht="26.25" x14ac:dyDescent="0.35">
      <c r="E159" s="2"/>
      <c r="F159" s="2"/>
      <c r="G159" s="48"/>
      <c r="H159" s="2"/>
      <c r="I159" s="2"/>
      <c r="J159" s="2"/>
      <c r="K159" s="2"/>
      <c r="L159" s="2"/>
      <c r="M159" s="2"/>
    </row>
    <row r="160" spans="5:13" x14ac:dyDescent="0.35">
      <c r="E160" s="3"/>
      <c r="F160" s="3"/>
      <c r="G160" s="50"/>
      <c r="H160" s="3"/>
      <c r="I160" s="3"/>
      <c r="J160" s="3"/>
      <c r="K160" s="3"/>
      <c r="L160" s="3"/>
      <c r="M160" s="3"/>
    </row>
    <row r="161" spans="5:13" ht="26.25" x14ac:dyDescent="0.35">
      <c r="E161" s="2"/>
      <c r="F161" s="2"/>
      <c r="G161" s="48"/>
      <c r="H161" s="2"/>
      <c r="I161" s="2"/>
      <c r="J161" s="2"/>
      <c r="K161" s="2"/>
      <c r="L161" s="2"/>
      <c r="M161" s="2"/>
    </row>
    <row r="162" spans="5:13" x14ac:dyDescent="0.35">
      <c r="E162" s="3"/>
      <c r="F162" s="3"/>
      <c r="G162" s="50"/>
      <c r="H162" s="3"/>
      <c r="I162" s="3"/>
      <c r="J162" s="3"/>
      <c r="K162" s="3"/>
      <c r="L162" s="3"/>
      <c r="M162" s="3"/>
    </row>
    <row r="163" spans="5:13" ht="26.25" x14ac:dyDescent="0.35">
      <c r="E163" s="2"/>
      <c r="F163" s="2"/>
      <c r="G163" s="48"/>
      <c r="H163" s="2"/>
      <c r="I163" s="2"/>
      <c r="J163" s="2"/>
      <c r="K163" s="2"/>
      <c r="L163" s="2"/>
      <c r="M163" s="2"/>
    </row>
    <row r="164" spans="5:13" x14ac:dyDescent="0.35">
      <c r="E164" s="3"/>
      <c r="F164" s="3"/>
      <c r="G164" s="50"/>
      <c r="H164" s="3"/>
      <c r="I164" s="3"/>
      <c r="J164" s="3"/>
      <c r="K164" s="3"/>
      <c r="L164" s="3"/>
      <c r="M164" s="3"/>
    </row>
    <row r="165" spans="5:13" ht="26.25" x14ac:dyDescent="0.35">
      <c r="E165" s="2"/>
      <c r="F165" s="2"/>
      <c r="G165" s="48"/>
      <c r="H165" s="2"/>
      <c r="I165" s="2"/>
      <c r="J165" s="2"/>
      <c r="K165" s="2"/>
      <c r="L165" s="2"/>
      <c r="M165" s="2"/>
    </row>
    <row r="166" spans="5:13" x14ac:dyDescent="0.35">
      <c r="E166" s="3"/>
      <c r="F166" s="3"/>
      <c r="G166" s="50"/>
      <c r="H166" s="3"/>
      <c r="I166" s="3"/>
      <c r="J166" s="3"/>
      <c r="K166" s="3"/>
      <c r="L166" s="3"/>
      <c r="M166" s="3"/>
    </row>
    <row r="167" spans="5:13" ht="26.25" x14ac:dyDescent="0.35">
      <c r="E167" s="2"/>
      <c r="F167" s="2"/>
      <c r="G167" s="48"/>
      <c r="H167" s="2"/>
      <c r="I167" s="2"/>
      <c r="J167" s="2"/>
      <c r="K167" s="2"/>
      <c r="L167" s="2"/>
      <c r="M167" s="2"/>
    </row>
    <row r="168" spans="5:13" x14ac:dyDescent="0.35">
      <c r="E168" s="3"/>
      <c r="F168" s="3"/>
      <c r="G168" s="50"/>
      <c r="H168" s="3"/>
      <c r="I168" s="3"/>
      <c r="J168" s="3"/>
      <c r="K168" s="3"/>
      <c r="L168" s="3"/>
      <c r="M168" s="3"/>
    </row>
    <row r="169" spans="5:13" ht="26.25" x14ac:dyDescent="0.35">
      <c r="E169" s="2"/>
      <c r="F169" s="2"/>
      <c r="G169" s="48"/>
      <c r="H169" s="2"/>
      <c r="I169" s="2"/>
      <c r="J169" s="2"/>
      <c r="K169" s="2"/>
      <c r="L169" s="2"/>
      <c r="M169" s="2"/>
    </row>
    <row r="170" spans="5:13" x14ac:dyDescent="0.35">
      <c r="E170" s="3"/>
      <c r="F170" s="3"/>
      <c r="G170" s="50"/>
      <c r="H170" s="3"/>
      <c r="I170" s="3"/>
      <c r="J170" s="3"/>
      <c r="K170" s="3"/>
      <c r="L170" s="3"/>
      <c r="M170" s="3"/>
    </row>
    <row r="171" spans="5:13" ht="26.25" x14ac:dyDescent="0.35">
      <c r="E171" s="2"/>
      <c r="F171" s="2"/>
      <c r="G171" s="48"/>
      <c r="H171" s="2"/>
      <c r="I171" s="2"/>
      <c r="J171" s="2"/>
      <c r="K171" s="2"/>
      <c r="L171" s="2"/>
      <c r="M171" s="2"/>
    </row>
    <row r="172" spans="5:13" x14ac:dyDescent="0.35">
      <c r="E172" s="3"/>
      <c r="F172" s="3"/>
      <c r="G172" s="50"/>
      <c r="H172" s="3"/>
      <c r="I172" s="3"/>
      <c r="J172" s="3"/>
      <c r="K172" s="3"/>
      <c r="L172" s="3"/>
      <c r="M172" s="3"/>
    </row>
    <row r="173" spans="5:13" ht="26.25" x14ac:dyDescent="0.35">
      <c r="E173" s="2"/>
      <c r="F173" s="2"/>
      <c r="G173" s="48"/>
      <c r="H173" s="2"/>
      <c r="I173" s="2"/>
      <c r="J173" s="2"/>
      <c r="K173" s="2"/>
      <c r="L173" s="2"/>
      <c r="M173" s="2"/>
    </row>
    <row r="174" spans="5:13" x14ac:dyDescent="0.35">
      <c r="E174" s="3"/>
      <c r="F174" s="3"/>
      <c r="G174" s="50"/>
      <c r="H174" s="3"/>
      <c r="I174" s="3"/>
      <c r="J174" s="3"/>
      <c r="K174" s="3"/>
      <c r="L174" s="3"/>
      <c r="M174" s="3"/>
    </row>
    <row r="175" spans="5:13" ht="26.25" x14ac:dyDescent="0.35">
      <c r="E175" s="2"/>
      <c r="F175" s="2"/>
      <c r="G175" s="48"/>
      <c r="H175" s="2"/>
      <c r="I175" s="2"/>
      <c r="J175" s="2"/>
      <c r="K175" s="2"/>
      <c r="L175" s="2"/>
      <c r="M175" s="2"/>
    </row>
    <row r="176" spans="5:13" x14ac:dyDescent="0.35">
      <c r="E176" s="3"/>
      <c r="F176" s="3"/>
      <c r="G176" s="50"/>
      <c r="H176" s="3"/>
      <c r="I176" s="3"/>
      <c r="J176" s="3"/>
      <c r="K176" s="3"/>
      <c r="L176" s="3"/>
      <c r="M176" s="3"/>
    </row>
    <row r="177" spans="5:13" ht="26.25" x14ac:dyDescent="0.35">
      <c r="E177" s="2"/>
      <c r="F177" s="2"/>
      <c r="G177" s="48"/>
      <c r="H177" s="2"/>
      <c r="I177" s="2"/>
      <c r="J177" s="2"/>
      <c r="K177" s="2"/>
      <c r="L177" s="2"/>
      <c r="M177" s="2"/>
    </row>
    <row r="178" spans="5:13" x14ac:dyDescent="0.35">
      <c r="E178" s="3"/>
      <c r="F178" s="3"/>
      <c r="G178" s="50"/>
      <c r="H178" s="3"/>
      <c r="I178" s="3"/>
      <c r="J178" s="3"/>
      <c r="K178" s="3"/>
      <c r="L178" s="3"/>
      <c r="M178" s="3"/>
    </row>
    <row r="179" spans="5:13" ht="26.25" x14ac:dyDescent="0.35">
      <c r="E179" s="2"/>
      <c r="F179" s="2"/>
      <c r="G179" s="48"/>
      <c r="H179" s="2"/>
      <c r="I179" s="2"/>
      <c r="J179" s="2"/>
      <c r="K179" s="2"/>
      <c r="L179" s="2"/>
      <c r="M179" s="2"/>
    </row>
    <row r="180" spans="5:13" x14ac:dyDescent="0.35">
      <c r="E180" s="3"/>
      <c r="F180" s="3"/>
      <c r="G180" s="50"/>
      <c r="H180" s="3"/>
      <c r="I180" s="3"/>
      <c r="J180" s="3"/>
      <c r="K180" s="3"/>
      <c r="L180" s="3"/>
      <c r="M180" s="3"/>
    </row>
    <row r="181" spans="5:13" ht="26.25" x14ac:dyDescent="0.35">
      <c r="E181" s="2"/>
      <c r="F181" s="2"/>
      <c r="G181" s="48"/>
      <c r="H181" s="2"/>
      <c r="I181" s="2"/>
      <c r="J181" s="2"/>
      <c r="K181" s="2"/>
      <c r="L181" s="2"/>
      <c r="M181" s="2"/>
    </row>
    <row r="182" spans="5:13" x14ac:dyDescent="0.35">
      <c r="E182" s="3"/>
      <c r="F182" s="3"/>
      <c r="G182" s="50"/>
      <c r="H182" s="3"/>
      <c r="I182" s="3"/>
      <c r="J182" s="3"/>
      <c r="K182" s="3"/>
      <c r="L182" s="3"/>
      <c r="M182" s="3"/>
    </row>
    <row r="183" spans="5:13" ht="26.25" x14ac:dyDescent="0.35">
      <c r="E183" s="2"/>
      <c r="F183" s="2"/>
      <c r="G183" s="48"/>
      <c r="H183" s="2"/>
      <c r="I183" s="2"/>
      <c r="J183" s="2"/>
      <c r="K183" s="2"/>
      <c r="L183" s="2"/>
      <c r="M183" s="2"/>
    </row>
    <row r="184" spans="5:13" x14ac:dyDescent="0.35">
      <c r="E184" s="3"/>
      <c r="F184" s="3"/>
      <c r="G184" s="50"/>
      <c r="H184" s="3"/>
      <c r="I184" s="3"/>
      <c r="J184" s="3"/>
      <c r="K184" s="3"/>
      <c r="L184" s="3"/>
      <c r="M184" s="3"/>
    </row>
    <row r="185" spans="5:13" ht="26.25" x14ac:dyDescent="0.35">
      <c r="E185" s="2"/>
      <c r="F185" s="2"/>
      <c r="G185" s="48"/>
      <c r="H185" s="2"/>
      <c r="I185" s="2"/>
      <c r="J185" s="2"/>
      <c r="K185" s="2"/>
      <c r="L185" s="2"/>
      <c r="M185" s="2"/>
    </row>
    <row r="186" spans="5:13" x14ac:dyDescent="0.35">
      <c r="E186" s="3"/>
      <c r="F186" s="3"/>
      <c r="G186" s="50"/>
      <c r="H186" s="3"/>
      <c r="I186" s="3"/>
      <c r="J186" s="3"/>
      <c r="K186" s="3"/>
      <c r="L186" s="3"/>
      <c r="M186" s="3"/>
    </row>
    <row r="187" spans="5:13" ht="26.25" x14ac:dyDescent="0.35">
      <c r="E187" s="2"/>
      <c r="F187" s="2"/>
      <c r="G187" s="48"/>
      <c r="H187" s="2"/>
      <c r="I187" s="2"/>
      <c r="J187" s="2"/>
      <c r="K187" s="2"/>
      <c r="L187" s="2"/>
      <c r="M187" s="2"/>
    </row>
    <row r="188" spans="5:13" x14ac:dyDescent="0.35">
      <c r="E188" s="3"/>
      <c r="F188" s="3"/>
      <c r="G188" s="50"/>
      <c r="H188" s="3"/>
      <c r="I188" s="3"/>
      <c r="J188" s="3"/>
      <c r="K188" s="3"/>
      <c r="L188" s="3"/>
      <c r="M188" s="3"/>
    </row>
    <row r="189" spans="5:13" ht="26.25" x14ac:dyDescent="0.35">
      <c r="E189" s="2"/>
      <c r="F189" s="2"/>
      <c r="G189" s="48"/>
      <c r="H189" s="2"/>
      <c r="I189" s="2"/>
      <c r="J189" s="2"/>
      <c r="K189" s="2"/>
      <c r="L189" s="2"/>
      <c r="M189" s="2"/>
    </row>
    <row r="190" spans="5:13" x14ac:dyDescent="0.35">
      <c r="E190" s="3"/>
      <c r="F190" s="3"/>
      <c r="G190" s="50"/>
      <c r="H190" s="3"/>
      <c r="I190" s="3"/>
      <c r="J190" s="3"/>
      <c r="K190" s="3"/>
      <c r="L190" s="3"/>
      <c r="M190" s="3"/>
    </row>
    <row r="191" spans="5:13" ht="26.25" x14ac:dyDescent="0.35">
      <c r="E191" s="2"/>
      <c r="F191" s="2"/>
      <c r="G191" s="48"/>
      <c r="H191" s="2"/>
      <c r="I191" s="2"/>
      <c r="J191" s="2"/>
      <c r="K191" s="2"/>
      <c r="L191" s="2"/>
      <c r="M191" s="2"/>
    </row>
    <row r="192" spans="5:13" x14ac:dyDescent="0.35">
      <c r="E192" s="3"/>
      <c r="F192" s="3"/>
      <c r="G192" s="50"/>
      <c r="H192" s="3"/>
      <c r="I192" s="3"/>
      <c r="J192" s="3"/>
      <c r="K192" s="3"/>
      <c r="L192" s="3"/>
      <c r="M192" s="3"/>
    </row>
    <row r="193" spans="5:13" ht="26.25" x14ac:dyDescent="0.35">
      <c r="E193" s="2"/>
      <c r="F193" s="2"/>
      <c r="G193" s="48"/>
      <c r="H193" s="2"/>
      <c r="I193" s="2"/>
      <c r="J193" s="2"/>
      <c r="K193" s="2"/>
      <c r="L193" s="2"/>
      <c r="M193" s="2"/>
    </row>
    <row r="194" spans="5:13" x14ac:dyDescent="0.35">
      <c r="E194" s="3"/>
      <c r="F194" s="3"/>
      <c r="G194" s="50"/>
      <c r="H194" s="3"/>
      <c r="I194" s="3"/>
      <c r="J194" s="3"/>
      <c r="K194" s="3"/>
      <c r="L194" s="3"/>
      <c r="M194" s="3"/>
    </row>
    <row r="195" spans="5:13" ht="26.25" x14ac:dyDescent="0.35">
      <c r="E195" s="2"/>
      <c r="F195" s="2"/>
      <c r="G195" s="48"/>
      <c r="H195" s="2"/>
      <c r="I195" s="2"/>
      <c r="J195" s="2"/>
      <c r="K195" s="2"/>
      <c r="L195" s="2"/>
      <c r="M195" s="2"/>
    </row>
    <row r="196" spans="5:13" x14ac:dyDescent="0.35">
      <c r="E196" s="3"/>
      <c r="F196" s="3"/>
      <c r="G196" s="50"/>
      <c r="H196" s="3"/>
      <c r="I196" s="3"/>
      <c r="J196" s="3"/>
      <c r="K196" s="3"/>
      <c r="L196" s="3"/>
      <c r="M196" s="3"/>
    </row>
    <row r="197" spans="5:13" ht="26.25" x14ac:dyDescent="0.35">
      <c r="E197" s="2"/>
      <c r="F197" s="2"/>
      <c r="G197" s="48"/>
      <c r="H197" s="2"/>
      <c r="I197" s="2"/>
      <c r="J197" s="2"/>
      <c r="K197" s="2"/>
      <c r="L197" s="2"/>
      <c r="M197" s="2"/>
    </row>
    <row r="198" spans="5:13" x14ac:dyDescent="0.35">
      <c r="E198" s="3"/>
      <c r="F198" s="3"/>
      <c r="G198" s="50"/>
      <c r="H198" s="3"/>
      <c r="I198" s="3"/>
      <c r="J198" s="3"/>
      <c r="K198" s="3"/>
      <c r="L198" s="3"/>
      <c r="M198" s="3"/>
    </row>
    <row r="199" spans="5:13" ht="26.25" x14ac:dyDescent="0.35">
      <c r="E199" s="2"/>
      <c r="F199" s="2"/>
      <c r="G199" s="48"/>
      <c r="H199" s="2"/>
      <c r="I199" s="2"/>
      <c r="J199" s="2"/>
      <c r="K199" s="2"/>
      <c r="L199" s="2"/>
      <c r="M199" s="2"/>
    </row>
    <row r="200" spans="5:13" x14ac:dyDescent="0.35">
      <c r="E200" s="3"/>
      <c r="F200" s="3"/>
      <c r="G200" s="50"/>
      <c r="H200" s="3"/>
      <c r="I200" s="3"/>
      <c r="J200" s="3"/>
      <c r="K200" s="3"/>
      <c r="L200" s="3"/>
      <c r="M200" s="3"/>
    </row>
    <row r="201" spans="5:13" ht="26.25" x14ac:dyDescent="0.35">
      <c r="E201" s="2"/>
      <c r="F201" s="2"/>
      <c r="G201" s="48"/>
      <c r="H201" s="2"/>
      <c r="I201" s="2"/>
      <c r="J201" s="2"/>
      <c r="K201" s="2"/>
      <c r="L201" s="2"/>
      <c r="M201" s="2"/>
    </row>
  </sheetData>
  <sortState ref="B14:ML81">
    <sortCondition ref="B14:B81"/>
  </sortState>
  <mergeCells count="4">
    <mergeCell ref="B9:N9"/>
    <mergeCell ref="B10:N10"/>
    <mergeCell ref="B8:O8"/>
    <mergeCell ref="B7:O7"/>
  </mergeCells>
  <pageMargins left="0.70866141732283472" right="0.70866141732283472" top="0.74803149606299213" bottom="0.74803149606299213" header="0.31496062992125984" footer="0.31496062992125984"/>
  <pageSetup paperSize="5" scale="54" fitToHeight="0" orientation="landscape" r:id="rId1"/>
  <rowBreaks count="3" manualBreakCount="3">
    <brk id="52" min="1" max="13" man="1"/>
    <brk id="61" min="1" max="13" man="1"/>
    <brk id="70" min="1" max="13" man="1"/>
  </rowBreaks>
  <ignoredErrors>
    <ignoredError sqref="C56:C57 C48 C33 C23 C21 C15 C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SUPLIDORES  OCTUBRE 2023</vt:lpstr>
      <vt:lpstr>'PAGO SUPLIDORES  OCTUBRE 2023'!Área_de_impresión</vt:lpstr>
      <vt:lpstr>'PAGO SUPLIDORES  OCTUBRE 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a.ureña</dc:creator>
  <cp:lastModifiedBy>Luis Daniel Feliz Francisco</cp:lastModifiedBy>
  <cp:lastPrinted>2023-11-09T18:13:56Z</cp:lastPrinted>
  <dcterms:created xsi:type="dcterms:W3CDTF">2018-01-16T14:53:14Z</dcterms:created>
  <dcterms:modified xsi:type="dcterms:W3CDTF">2023-11-14T18:39:12Z</dcterms:modified>
</cp:coreProperties>
</file>