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Diciembre del 2023\"/>
    </mc:Choice>
  </mc:AlternateContent>
  <bookViews>
    <workbookView xWindow="-105" yWindow="-105" windowWidth="15600" windowHeight="11760"/>
  </bookViews>
  <sheets>
    <sheet name="DICIEMBRE 2023" sheetId="5" r:id="rId1"/>
  </sheets>
  <definedNames>
    <definedName name="_xlnm.Print_Titles" localSheetId="0">'DICIEMBRE 2023'!$1:$13</definedName>
  </definedNames>
  <calcPr calcId="152511"/>
</workbook>
</file>

<file path=xl/calcChain.xml><?xml version="1.0" encoding="utf-8"?>
<calcChain xmlns="http://schemas.openxmlformats.org/spreadsheetml/2006/main">
  <c r="E21" i="5" l="1"/>
  <c r="I41" i="5" l="1"/>
  <c r="I42" i="5"/>
  <c r="I33" i="5"/>
  <c r="I27" i="5"/>
  <c r="H45" i="5" l="1"/>
  <c r="E22" i="5"/>
  <c r="I21" i="5"/>
  <c r="I15" i="5"/>
  <c r="I19" i="5"/>
  <c r="I37" i="5"/>
  <c r="I16" i="5"/>
  <c r="I18" i="5"/>
  <c r="I17" i="5"/>
  <c r="I24" i="5"/>
  <c r="I28" i="5"/>
  <c r="I35" i="5"/>
  <c r="I29" i="5"/>
  <c r="I26" i="5"/>
  <c r="I44" i="5"/>
  <c r="I40" i="5"/>
  <c r="I39" i="5"/>
  <c r="I38" i="5"/>
  <c r="I43" i="5"/>
  <c r="I23" i="5"/>
  <c r="I32" i="5"/>
  <c r="I34" i="5"/>
  <c r="I20" i="5"/>
  <c r="I36" i="5"/>
  <c r="I31" i="5"/>
  <c r="I14" i="5"/>
  <c r="I25" i="5"/>
  <c r="I30" i="5"/>
  <c r="I22" i="5" l="1"/>
  <c r="E45" i="5"/>
  <c r="I45" i="5"/>
</calcChain>
</file>

<file path=xl/sharedStrings.xml><?xml version="1.0" encoding="utf-8"?>
<sst xmlns="http://schemas.openxmlformats.org/spreadsheetml/2006/main" count="148" uniqueCount="112">
  <si>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</si>
  <si>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</si>
  <si>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</si>
  <si>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</si>
  <si>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</si>
  <si>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</si>
  <si>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</si>
  <si>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</si>
  <si>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</si>
  <si>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</si>
  <si>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</si>
  <si>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</si>
  <si>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</si>
  <si>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</si>
  <si>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</si>
  <si>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</si>
  <si>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</si>
  <si>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</si>
  <si>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</si>
  <si>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</si>
  <si>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</si>
  <si>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</si>
  <si>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</si>
  <si>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 xml:space="preserve">Cuentas Por Pagar enviadas a proceso de Pagos. </t>
  </si>
  <si>
    <t>AL 31 DE  DICIEMBRE 2023</t>
  </si>
  <si>
    <t>B1500000179</t>
  </si>
  <si>
    <t>B1500000356</t>
  </si>
  <si>
    <t>ANASTASIA FELICIA SANCHEZ CASTRO</t>
  </si>
  <si>
    <t>B1500003048</t>
  </si>
  <si>
    <t>B1500000677</t>
  </si>
  <si>
    <t>B1500000162</t>
  </si>
  <si>
    <t>ONANEY A. MENDEZ HERRASME</t>
  </si>
  <si>
    <t>B1500000168</t>
  </si>
  <si>
    <t>B1500000837</t>
  </si>
  <si>
    <t>B1500000428</t>
  </si>
  <si>
    <t>B1500000238</t>
  </si>
  <si>
    <t>ALTAGRACIA GRACIA JIMENEZ DE PEGUERO</t>
  </si>
  <si>
    <t>B1500001892</t>
  </si>
  <si>
    <t>B1500001891</t>
  </si>
  <si>
    <t>B1500000174</t>
  </si>
  <si>
    <t>GRUPO CARMETA, S.R.L.</t>
  </si>
  <si>
    <t>METALGLASS VIDRIOS FLOTANTES RD, S.R.L.</t>
  </si>
  <si>
    <t>PAGO POR SERVICIOS DE INSTALACION A TODO COSTO DE UN PAÑO FIJO DE CRISTAL TEMPLADO CON TODOS SUS ACCESORIOS EN ACERO INOXIDABLE. PARA LA ONAPI OFICINA PRINCIPAL</t>
  </si>
  <si>
    <t>PAGO SERVICIO DE LEGALIZACION DE (1) CONTRATO POR NOTARIO Y NOTIFICACION  DE RESOLUCION POR ALGUACIL</t>
  </si>
  <si>
    <t>AENOR DOMINICANA, S.R.L.</t>
  </si>
  <si>
    <t>COMPRA DE PISOS EN VINIL PVC CON ISTALACION A TODO COSTO PARA EL SALON DE CONFERENCIA DEL EDIFICIO OFICINA PRINCIPAL</t>
  </si>
  <si>
    <t>PAGO DE ALQUILER DE MESA, MANTELES, Y PALMAS, PARA LA FERIA DE ONAPI EMPRENDE</t>
  </si>
  <si>
    <t>AUTO MECANICA GOMEZ &amp; ASOCIADOS, S.R.L.</t>
  </si>
  <si>
    <t>PAGO POR SERVICIO DE REPARACION A DOS VEHICULOS DE LA INSTITUCION ONAPI ( TOYOTA COASTER 2011 Y NISSAN FRONTER 2006)</t>
  </si>
  <si>
    <t>SUPLIDORA REYSA, EIRL</t>
  </si>
  <si>
    <t>COMPRA DE ARTICULOS COMESTIBLES PARA USO DE LA ONAPI, CORRESPONDIENTE AL  CUARTO TRIMESTRE DEL  2023</t>
  </si>
  <si>
    <t>ONANEY A. MENDEZ HERASME</t>
  </si>
  <si>
    <t>PAGO PUBLICIDAD OFRECIDA A ESA INSTITUCION EN PROGRAMA DE TELEVISION ENTRE MUJERES, CORRESPONDIENTE  AL PERIODO DEL  15 DE OCTUBRE HASTA 15 NOVIEMBRE DEL 2023</t>
  </si>
  <si>
    <t>PAGO PUBLICIDAD OFRECIDA A ESA INSTITUCION EN PROGARMA DE TELEVISION ENTRE MUJERES, CORRESPONDIENTE AL 15 DE NOVIEMBRE HASTA 15 DICIEMBRE DEL 2023</t>
  </si>
  <si>
    <t>ALFA DIGITAL SIGNS AND GRAPHICS, S.R.L.</t>
  </si>
  <si>
    <t>SERVICIO DE ROTULACION DE STAND DE ONAPI, PARA FERIA DE INOVACION Y EMPRENDIMIENTO DE PROINDUSTRIA A CELEBRARSE EN SANTIAGO DE LOS CABALLEROS DEL 08 AL 10 DE NOVIEMBRE DEL 2023</t>
  </si>
  <si>
    <t>ECO PETROLEO DOMINICANA, S.A.</t>
  </si>
  <si>
    <t>PAGO POR COMPRA DE TICKETS COMBUSTIBLE ASIGNADO CORRESPONDIENTE  AL MES ENERO DEL  2024</t>
  </si>
  <si>
    <t>PAGO POR COMPRA DE TICKETS COMBUSTIBLE OPERATIVO CORRESPONDIENTE AL (50%)  RESTANTE AL PERIODO DESDE SEPTIEMBRE 2023 A MARZO DEL  2024</t>
  </si>
  <si>
    <t>B1500002894</t>
  </si>
  <si>
    <t>FLORISTERIA ZUNIFLOR,S.R.L.</t>
  </si>
  <si>
    <t>CONFECCION DE CORONA FUNEBRE POR FALLECIMIENTO SUEGRA DEL DIRECTOR GENERAL DE LA ONAPI</t>
  </si>
  <si>
    <t>B1500001937</t>
  </si>
  <si>
    <t>GL PROMOCIONES, S.R.L.</t>
  </si>
  <si>
    <t>COMPRA DE PLACA PERSONALIZADAS CON LOGO DE ONAPI</t>
  </si>
  <si>
    <t>B1500000151</t>
  </si>
  <si>
    <t>JESUS DEL CARMEN BATISTA CANELA</t>
  </si>
  <si>
    <t>SERVICIO DE PUBLICIDAD CORRESPONDIENTE AL PERIODO DEL 15 DE NOVIEMBRE AL 15 DE CICIEMBRE DEL 2023</t>
  </si>
  <si>
    <t>B1500001373</t>
  </si>
  <si>
    <t>PROLIMDES COMERCIAL,S.R.L.</t>
  </si>
  <si>
    <t>COMPRA DE COMESTIBLE  CORRESPONDIENTE AL CUARTO TRIMESTRE DEL 2023</t>
  </si>
  <si>
    <t>B1500001923</t>
  </si>
  <si>
    <t>TECNOELITE,S.R.L.</t>
  </si>
  <si>
    <t>COMPRA DE LUMINARIA PARA USO DE LA ONAPI CORRESPONDIENTE AL CUARTO TRIMESTRE DEL 2023</t>
  </si>
  <si>
    <t>B1500000355</t>
  </si>
  <si>
    <t>DITA SERVICES,S.R.L.</t>
  </si>
  <si>
    <t>FUMIGACION EN LA OFICINA PRINCIPAL,REGIONAL NORTE,REGIONAL ESTE,Y SAN FRANCISCO DE MACORIS CORREPONDIENTE AL MES DE NOVIEMBRE DEL 2023</t>
  </si>
  <si>
    <t>B1500000291</t>
  </si>
  <si>
    <t>MARINO RAMIREZ GRULLON</t>
  </si>
  <si>
    <t>PAGO POR SERVICIOS DE PUBLICIDAD EN PROGRAMA EL PUNTO, CORRESPONDIENTE AL MES DE DICIEMBRE DEL 2023</t>
  </si>
  <si>
    <t>B1500000290</t>
  </si>
  <si>
    <t>PAGO POR SERVICIOS DE PUBLICIDAD EN PROGRAMA SOBRE LOS HECHOS, CORRESPONDIENTE AL PERIODO DEL 21 DE NOVIEMBRE AL 21 DE DICIEMBRE DEL2023</t>
  </si>
  <si>
    <t>FUMIGACION EN LA OFICINA PRINCIPAL,REGIONAL NORTE,REGIONAL ESTE,Y SAN FRANCISCO DE MACORIS CORREPONDIENTE AL MES DE DICIEMBRE DEL 2023</t>
  </si>
  <si>
    <t>B1500003849</t>
  </si>
  <si>
    <t>GTG INDUSTRIAL,S.R.L.</t>
  </si>
  <si>
    <t>COMPRA DE ARTICULO DE LIMPIEZA,HIGIENE Y COCINA CORRESPONDIENTE AL CUARTO TRIMESTRE DEL 2023</t>
  </si>
  <si>
    <t>B1500005064</t>
  </si>
  <si>
    <t>COLUMBUS NETWORKS,S.R.L.</t>
  </si>
  <si>
    <t>SERVICIO DE CONECTIVIDAD DE INTERNET EN LAS OFICINA PRINCIPAL, OFICINAS REGIONAL NORTE,REGIONAL ESTE, Y CATI ASI COMO SERVIDOR DE RESPALDO CORRESPONDIENTE AL MES DE DICIEMBRE DEL 2023</t>
  </si>
  <si>
    <t>B1500001163</t>
  </si>
  <si>
    <t>BROTHER RSR SUPPLY OFFICES,S.R.L.</t>
  </si>
  <si>
    <t>B1500003225</t>
  </si>
  <si>
    <t>MUEBLES OMAR,S.A.</t>
  </si>
  <si>
    <t>COMPRA DE MOBILIARIO DE OFICINA PARA DIFERENTES AREAS DE LA ONAPI</t>
  </si>
  <si>
    <t>B1500000393</t>
  </si>
  <si>
    <t>EXPRESS SERVICIOS LOGISTICOS ESLOGIST, EIRL</t>
  </si>
  <si>
    <t xml:space="preserve">COMPRA DE MOBILIARIO PARA DIFERENTES AREAS DE LA ONAPI </t>
  </si>
  <si>
    <t>B1500001041</t>
  </si>
  <si>
    <t>BH MOBILIARIO,S.R.L.</t>
  </si>
  <si>
    <t>B1500010858</t>
  </si>
  <si>
    <t>SEGURO NACIONAL DE SALUD</t>
  </si>
  <si>
    <t>B1500003432</t>
  </si>
  <si>
    <t>B1500001137</t>
  </si>
  <si>
    <t>B1500001298</t>
  </si>
  <si>
    <t>COMPRA DE NEVERITA EJECUTIVA Y DISPENSADOR DE AGUA FRIA Y CALIENTE PARA USO DE LA INSTITUCION</t>
  </si>
  <si>
    <t>PLAN FAMILIAR DE SALUD DE LOS COLABORADORES DE ESTA INSTITUCION CORRESPONDIENTE AL MES DE ENERO 2024</t>
  </si>
  <si>
    <t>IMPRESION DE BOLETIN CORRESPONDIENTE AL 15 DE DICIEMBRE  DEL 2023</t>
  </si>
  <si>
    <t>COMPRA DE PINTURA PARA USO DE LA INSRTITUCION, CORRESPONDIENTE AL CUARTO TRIMESTRE DEL  2023</t>
  </si>
  <si>
    <t>FL&amp;M COMERCIAL, S.R.L.</t>
  </si>
  <si>
    <t>LUYENS COMERCIAL, S.R.L.</t>
  </si>
  <si>
    <t>PUBLICACIONES AHORA, C. POR A.</t>
  </si>
  <si>
    <t>SERVICIO DE CURSO DE AUDITOR LIDER EN NORMA ISO 9001:2015 PARA DOS COLABORADORES DE LA ONAPI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</si>
</sst>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5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6">
    <xf numFmtId="0" fontId="0" fillId="0" borderId="0" xfId="0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0" fillId="0" borderId="0" xfId="0" applyFont="1"/>
    <xf numFmtId="0" fontId="23" fillId="0" borderId="0" xfId="0" applyFont="1" applyAlignment="1">
      <alignment horizontal="left" vertical="top"/>
    </xf>
    <xf numFmtId="0" fontId="24" fillId="0" borderId="0" xfId="2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top" wrapText="1"/>
    </xf>
    <xf numFmtId="0" fontId="28" fillId="0" borderId="0" xfId="0" applyFont="1"/>
    <xf numFmtId="0" fontId="29" fillId="0" borderId="0" xfId="1" applyFont="1" applyFill="1" applyBorder="1" applyAlignment="1"/>
    <xf numFmtId="0" fontId="31" fillId="0" borderId="0" xfId="0" applyFont="1"/>
    <xf numFmtId="0" fontId="32" fillId="0" borderId="0" xfId="0" applyFont="1"/>
    <xf numFmtId="0" fontId="3" fillId="3" borderId="1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9" fillId="0" borderId="0" xfId="0" applyFont="1" applyFill="1" applyAlignment="1">
      <alignment horizontal="center" vertical="top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top" wrapText="1"/>
    </xf>
    <xf numFmtId="39" fontId="33" fillId="0" borderId="1" xfId="0" applyNumberFormat="1" applyFont="1" applyFill="1" applyBorder="1" applyAlignment="1">
      <alignment horizontal="right" vertical="top"/>
    </xf>
    <xf numFmtId="164" fontId="33" fillId="0" borderId="1" xfId="0" applyNumberFormat="1" applyFont="1" applyFill="1" applyBorder="1" applyAlignment="1">
      <alignment horizontal="right" vertical="top" wrapText="1"/>
    </xf>
    <xf numFmtId="0" fontId="33" fillId="0" borderId="3" xfId="0" applyFont="1" applyFill="1" applyBorder="1" applyAlignment="1">
      <alignment vertical="top" wrapText="1"/>
    </xf>
    <xf numFmtId="4" fontId="19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4" fontId="33" fillId="0" borderId="1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horizontal="center" vertical="top"/>
    </xf>
    <xf numFmtId="4" fontId="34" fillId="0" borderId="0" xfId="0" applyNumberFormat="1" applyFont="1" applyFill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0" fontId="12" fillId="3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1036348</xdr:colOff>
      <xdr:row>0</xdr:row>
      <xdr:rowOff>1</xdr:rowOff>
    </xdr:from>
    <xdr:ext cx="4107151" cy="1301749"/>
    <xdr:pic>
      <xdr:nvPicPr>
        <xdr:cNvPr id="2" name="1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48" y="1"/>
          <a:ext cx="4107151" cy="13017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40822</xdr:colOff>
      <xdr:row>0</xdr:row>
      <xdr:rowOff>0</xdr:rowOff>
    </xdr:from>
    <xdr:ext cx="4213678" cy="1375833"/>
    <xdr:pic>
      <xdr:nvPicPr>
        <xdr:cNvPr id="3" name="2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2772" y="0"/>
          <a:ext cx="4213678" cy="13758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B36" zoomScaleNormal="100" workbookViewId="0">
      <selection activeCell="E14" sqref="E14:E44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58" style="11" customWidth="1"/>
    <col min="4" max="4" width="76.5" customWidth="1"/>
    <col min="5" max="5" width="23.1640625" customWidth="1"/>
    <col min="6" max="6" width="20.83203125" customWidth="1"/>
    <col min="7" max="8" width="23.5" customWidth="1"/>
    <col min="9" max="9" width="25.83203125" customWidth="1"/>
    <col min="10" max="10" width="43.83203125" customWidth="1"/>
    <col min="11" max="11" width="20.5" customWidth="1"/>
  </cols>
  <sheetData>
    <row r="1" spans="1:14" ht="23.25" x14ac:dyDescent="0.35">
      <c r="C1" s="18"/>
      <c r="D1" s="12"/>
      <c r="E1" s="12"/>
    </row>
    <row r="2" spans="1:14" ht="23.25" x14ac:dyDescent="0.35">
      <c r="C2" s="18"/>
      <c r="D2" s="12"/>
      <c r="E2" s="12"/>
    </row>
    <row r="3" spans="1:14" ht="23.25" x14ac:dyDescent="0.35">
      <c r="C3" s="18"/>
      <c r="D3" s="12"/>
      <c r="E3" s="12"/>
    </row>
    <row r="4" spans="1:14" ht="23.25" x14ac:dyDescent="0.35">
      <c r="C4" s="18"/>
      <c r="D4" s="12"/>
      <c r="E4" s="12"/>
    </row>
    <row r="5" spans="1:14" ht="23.25" x14ac:dyDescent="0.35">
      <c r="C5" s="18"/>
      <c r="D5" s="12"/>
      <c r="E5" s="12"/>
    </row>
    <row r="6" spans="1:14" ht="17.25" customHeight="1" x14ac:dyDescent="0.25">
      <c r="C6" s="19"/>
      <c r="D6" s="1"/>
    </row>
    <row r="7" spans="1:14" ht="33" customHeight="1" x14ac:dyDescent="0.45">
      <c r="B7" s="51" t="s">
        <v>22</v>
      </c>
      <c r="C7" s="51" t="s">
        <v>20</v>
      </c>
      <c r="D7" s="51"/>
      <c r="E7" s="51"/>
      <c r="F7" s="51"/>
      <c r="G7" s="51"/>
      <c r="H7" s="51"/>
      <c r="I7" s="51"/>
      <c r="J7" s="51"/>
      <c r="K7" s="51"/>
    </row>
    <row r="8" spans="1:14" ht="24" customHeight="1" x14ac:dyDescent="0.3">
      <c r="B8" s="52" t="s">
        <v>21</v>
      </c>
      <c r="C8" s="52"/>
      <c r="D8" s="52"/>
      <c r="E8" s="52"/>
      <c r="F8" s="52"/>
      <c r="G8" s="52"/>
      <c r="H8" s="52"/>
      <c r="I8" s="52"/>
      <c r="J8" s="52"/>
      <c r="K8" s="52"/>
    </row>
    <row r="9" spans="1:14" ht="18.75" customHeight="1" x14ac:dyDescent="0.25">
      <c r="B9" s="53" t="s">
        <v>18</v>
      </c>
      <c r="C9" s="53"/>
      <c r="D9" s="53"/>
      <c r="E9" s="53"/>
      <c r="F9" s="53"/>
      <c r="G9" s="53"/>
      <c r="H9" s="53"/>
      <c r="I9" s="53"/>
      <c r="J9" s="53"/>
      <c r="K9" s="53"/>
    </row>
    <row r="10" spans="1:14" ht="24" customHeight="1" x14ac:dyDescent="0.25">
      <c r="B10" s="54" t="s">
        <v>24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1:14" ht="4.5" customHeight="1" x14ac:dyDescent="0.2"/>
    <row r="12" spans="1:14" ht="16.5" x14ac:dyDescent="0.2">
      <c r="B12" s="22"/>
      <c r="C12" s="23"/>
      <c r="D12" s="22"/>
      <c r="E12" s="24"/>
      <c r="F12" s="25"/>
      <c r="G12" s="25"/>
      <c r="H12" s="22"/>
      <c r="I12" s="22"/>
      <c r="J12" s="22"/>
      <c r="K12" s="22"/>
    </row>
    <row r="13" spans="1:14" s="3" customFormat="1" ht="49.5" x14ac:dyDescent="0.2">
      <c r="B13" s="26" t="s">
        <v>9</v>
      </c>
      <c r="C13" s="27" t="s">
        <v>10</v>
      </c>
      <c r="D13" s="27" t="s">
        <v>11</v>
      </c>
      <c r="E13" s="28" t="s">
        <v>12</v>
      </c>
      <c r="F13" s="28" t="s">
        <v>13</v>
      </c>
      <c r="G13" s="28" t="s">
        <v>14</v>
      </c>
      <c r="H13" s="29" t="s">
        <v>15</v>
      </c>
      <c r="I13" s="29" t="s">
        <v>16</v>
      </c>
      <c r="J13" s="29" t="s">
        <v>0</v>
      </c>
      <c r="K13" s="29" t="s">
        <v>17</v>
      </c>
    </row>
    <row r="14" spans="1:14" s="48" customFormat="1" ht="36" customHeight="1" x14ac:dyDescent="0.2">
      <c r="A14" s="37"/>
      <c r="B14" s="38" t="s">
        <v>34</v>
      </c>
      <c r="C14" s="39" t="s">
        <v>44</v>
      </c>
      <c r="D14" s="39" t="s">
        <v>111</v>
      </c>
      <c r="E14" s="40">
        <v>80000</v>
      </c>
      <c r="F14" s="41">
        <v>45273</v>
      </c>
      <c r="G14" s="41">
        <v>45303</v>
      </c>
      <c r="H14" s="40">
        <v>0</v>
      </c>
      <c r="I14" s="45">
        <f>+E14-H14</f>
        <v>80000</v>
      </c>
      <c r="J14" s="38"/>
      <c r="K14" s="42" t="s">
        <v>8</v>
      </c>
      <c r="L14" s="43"/>
      <c r="M14" s="43"/>
      <c r="N14" s="43"/>
    </row>
    <row r="15" spans="1:14" s="48" customFormat="1" ht="50.25" customHeight="1" x14ac:dyDescent="0.2">
      <c r="A15" s="46"/>
      <c r="B15" s="38" t="s">
        <v>33</v>
      </c>
      <c r="C15" s="39" t="s">
        <v>54</v>
      </c>
      <c r="D15" s="39" t="s">
        <v>55</v>
      </c>
      <c r="E15" s="40">
        <v>78770.899999999994</v>
      </c>
      <c r="F15" s="41">
        <v>45243</v>
      </c>
      <c r="G15" s="41">
        <v>45248</v>
      </c>
      <c r="H15" s="40">
        <v>0</v>
      </c>
      <c r="I15" s="45">
        <f>+E15-H15</f>
        <v>78770.899999999994</v>
      </c>
      <c r="J15" s="38"/>
      <c r="K15" s="42" t="s">
        <v>8</v>
      </c>
      <c r="L15" s="47"/>
      <c r="M15" s="47"/>
      <c r="N15" s="47"/>
    </row>
    <row r="16" spans="1:14" s="48" customFormat="1" ht="36" customHeight="1" x14ac:dyDescent="0.2">
      <c r="A16" s="37"/>
      <c r="B16" s="38" t="s">
        <v>35</v>
      </c>
      <c r="C16" s="39" t="s">
        <v>36</v>
      </c>
      <c r="D16" s="39" t="s">
        <v>43</v>
      </c>
      <c r="E16" s="40">
        <v>1180</v>
      </c>
      <c r="F16" s="41">
        <v>45278</v>
      </c>
      <c r="G16" s="41">
        <v>45309</v>
      </c>
      <c r="H16" s="40">
        <v>0</v>
      </c>
      <c r="I16" s="45">
        <f>+E16-H16</f>
        <v>1180</v>
      </c>
      <c r="J16" s="38"/>
      <c r="K16" s="42" t="s">
        <v>8</v>
      </c>
      <c r="L16" s="43"/>
      <c r="M16" s="43"/>
      <c r="N16" s="43"/>
    </row>
    <row r="17" spans="1:14" s="48" customFormat="1" ht="51" customHeight="1" x14ac:dyDescent="0.2">
      <c r="A17" s="46"/>
      <c r="B17" s="38" t="s">
        <v>26</v>
      </c>
      <c r="C17" s="39" t="s">
        <v>27</v>
      </c>
      <c r="D17" s="39" t="s">
        <v>46</v>
      </c>
      <c r="E17" s="40">
        <v>11800</v>
      </c>
      <c r="F17" s="41">
        <v>45267</v>
      </c>
      <c r="G17" s="41">
        <v>45299</v>
      </c>
      <c r="H17" s="40">
        <v>0</v>
      </c>
      <c r="I17" s="45">
        <f>+E17-H17</f>
        <v>11800</v>
      </c>
      <c r="J17" s="38"/>
      <c r="K17" s="42" t="s">
        <v>8</v>
      </c>
      <c r="L17" s="47"/>
      <c r="M17" s="47"/>
      <c r="N17" s="47"/>
    </row>
    <row r="18" spans="1:14" s="48" customFormat="1" ht="51" customHeight="1" x14ac:dyDescent="0.2">
      <c r="A18" s="46"/>
      <c r="B18" s="38" t="s">
        <v>28</v>
      </c>
      <c r="C18" s="39" t="s">
        <v>47</v>
      </c>
      <c r="D18" s="39" t="s">
        <v>48</v>
      </c>
      <c r="E18" s="40">
        <v>7198</v>
      </c>
      <c r="F18" s="41">
        <v>45268</v>
      </c>
      <c r="G18" s="41">
        <v>45298</v>
      </c>
      <c r="H18" s="40">
        <v>0</v>
      </c>
      <c r="I18" s="45">
        <f>+E18-H18</f>
        <v>7198</v>
      </c>
      <c r="J18" s="38"/>
      <c r="K18" s="42" t="s">
        <v>8</v>
      </c>
      <c r="L18" s="47"/>
      <c r="M18" s="47"/>
      <c r="N18" s="47"/>
    </row>
    <row r="19" spans="1:14" s="48" customFormat="1" ht="51" customHeight="1" x14ac:dyDescent="0.2">
      <c r="A19" s="37"/>
      <c r="B19" s="38" t="s">
        <v>97</v>
      </c>
      <c r="C19" s="39" t="s">
        <v>98</v>
      </c>
      <c r="D19" s="50" t="s">
        <v>96</v>
      </c>
      <c r="E19" s="40">
        <v>29756.77</v>
      </c>
      <c r="F19" s="41">
        <v>45267</v>
      </c>
      <c r="G19" s="41">
        <v>45299</v>
      </c>
      <c r="H19" s="40">
        <v>0</v>
      </c>
      <c r="I19" s="45">
        <f>+E19-H19</f>
        <v>29756.77</v>
      </c>
      <c r="J19" s="38"/>
      <c r="K19" s="42" t="s">
        <v>8</v>
      </c>
      <c r="L19" s="43"/>
      <c r="M19" s="43"/>
      <c r="N19" s="43"/>
    </row>
    <row r="20" spans="1:14" s="48" customFormat="1" ht="51" customHeight="1" x14ac:dyDescent="0.2">
      <c r="A20" s="37"/>
      <c r="B20" s="38" t="s">
        <v>89</v>
      </c>
      <c r="C20" s="39" t="s">
        <v>90</v>
      </c>
      <c r="D20" s="39" t="s">
        <v>85</v>
      </c>
      <c r="E20" s="40">
        <v>93397</v>
      </c>
      <c r="F20" s="41">
        <v>45278</v>
      </c>
      <c r="G20" s="41">
        <v>45309</v>
      </c>
      <c r="H20" s="40">
        <v>0</v>
      </c>
      <c r="I20" s="45">
        <f>+E20-H20</f>
        <v>93397</v>
      </c>
      <c r="J20" s="38"/>
      <c r="K20" s="42" t="s">
        <v>8</v>
      </c>
      <c r="L20" s="43"/>
      <c r="M20" s="43"/>
      <c r="N20" s="43"/>
    </row>
    <row r="21" spans="1:14" s="44" customFormat="1" ht="49.5" customHeight="1" x14ac:dyDescent="0.2">
      <c r="A21" s="37"/>
      <c r="B21" s="38" t="s">
        <v>86</v>
      </c>
      <c r="C21" s="39" t="s">
        <v>87</v>
      </c>
      <c r="D21" s="39" t="s">
        <v>88</v>
      </c>
      <c r="E21" s="40">
        <f>651690.57</f>
        <v>651690.56999999995</v>
      </c>
      <c r="F21" s="41">
        <v>45261</v>
      </c>
      <c r="G21" s="41">
        <v>45291</v>
      </c>
      <c r="H21" s="40">
        <v>0</v>
      </c>
      <c r="I21" s="45">
        <f>+E21-H21</f>
        <v>651690.56999999995</v>
      </c>
      <c r="J21" s="38"/>
      <c r="K21" s="42" t="s">
        <v>8</v>
      </c>
      <c r="L21" s="43"/>
      <c r="M21" s="43"/>
      <c r="N21" s="43"/>
    </row>
    <row r="22" spans="1:14" s="44" customFormat="1" ht="50.25" customHeight="1" x14ac:dyDescent="0.2">
      <c r="A22" s="37"/>
      <c r="B22" s="38" t="s">
        <v>74</v>
      </c>
      <c r="C22" s="39" t="s">
        <v>75</v>
      </c>
      <c r="D22" s="39" t="s">
        <v>76</v>
      </c>
      <c r="E22" s="40">
        <f>25983.33</f>
        <v>25983.33</v>
      </c>
      <c r="F22" s="41">
        <v>45286</v>
      </c>
      <c r="G22" s="41">
        <v>45317</v>
      </c>
      <c r="H22" s="40">
        <v>0</v>
      </c>
      <c r="I22" s="45">
        <f>+E22-H22</f>
        <v>25983.33</v>
      </c>
      <c r="J22" s="38"/>
      <c r="K22" s="42" t="s">
        <v>8</v>
      </c>
      <c r="L22" s="43"/>
      <c r="M22" s="43"/>
      <c r="N22" s="43"/>
    </row>
    <row r="23" spans="1:14" s="44" customFormat="1" ht="55.5" customHeight="1" x14ac:dyDescent="0.2">
      <c r="A23" s="37"/>
      <c r="B23" s="38" t="s">
        <v>26</v>
      </c>
      <c r="C23" s="39" t="s">
        <v>75</v>
      </c>
      <c r="D23" s="39" t="s">
        <v>82</v>
      </c>
      <c r="E23" s="40">
        <v>25983.33</v>
      </c>
      <c r="F23" s="41">
        <v>45286</v>
      </c>
      <c r="G23" s="41">
        <v>45286</v>
      </c>
      <c r="H23" s="40">
        <v>0</v>
      </c>
      <c r="I23" s="45">
        <f>+E23-H23</f>
        <v>25983.33</v>
      </c>
      <c r="J23" s="38"/>
      <c r="K23" s="42" t="s">
        <v>8</v>
      </c>
      <c r="L23" s="43"/>
      <c r="M23" s="43"/>
      <c r="N23" s="43"/>
    </row>
    <row r="24" spans="1:14" s="44" customFormat="1" ht="33.75" customHeight="1" x14ac:dyDescent="0.2">
      <c r="A24" s="37"/>
      <c r="B24" s="38" t="s">
        <v>37</v>
      </c>
      <c r="C24" s="39" t="s">
        <v>56</v>
      </c>
      <c r="D24" s="39" t="s">
        <v>58</v>
      </c>
      <c r="E24" s="40">
        <v>599700</v>
      </c>
      <c r="F24" s="41">
        <v>45278</v>
      </c>
      <c r="G24" s="41">
        <v>45308</v>
      </c>
      <c r="H24" s="40"/>
      <c r="I24" s="45">
        <f>+E24-H24</f>
        <v>599700</v>
      </c>
      <c r="J24" s="38"/>
      <c r="K24" s="42" t="s">
        <v>8</v>
      </c>
      <c r="L24" s="43"/>
      <c r="M24" s="43"/>
      <c r="N24" s="43"/>
    </row>
    <row r="25" spans="1:14" s="44" customFormat="1" ht="70.5" customHeight="1" x14ac:dyDescent="0.2">
      <c r="A25" s="37"/>
      <c r="B25" s="38" t="s">
        <v>38</v>
      </c>
      <c r="C25" s="39" t="s">
        <v>56</v>
      </c>
      <c r="D25" s="39" t="s">
        <v>57</v>
      </c>
      <c r="E25" s="40">
        <v>336200</v>
      </c>
      <c r="F25" s="41">
        <v>45278</v>
      </c>
      <c r="G25" s="41">
        <v>45308</v>
      </c>
      <c r="H25" s="40">
        <v>0</v>
      </c>
      <c r="I25" s="45">
        <f>+E25-H25</f>
        <v>336200</v>
      </c>
      <c r="J25" s="38"/>
      <c r="K25" s="42" t="s">
        <v>8</v>
      </c>
      <c r="L25" s="43"/>
      <c r="M25" s="43"/>
      <c r="N25" s="43"/>
    </row>
    <row r="26" spans="1:14" s="44" customFormat="1" ht="51" customHeight="1" x14ac:dyDescent="0.2">
      <c r="A26" s="37"/>
      <c r="B26" s="38" t="s">
        <v>94</v>
      </c>
      <c r="C26" s="39" t="s">
        <v>95</v>
      </c>
      <c r="D26" s="39" t="s">
        <v>85</v>
      </c>
      <c r="E26" s="40">
        <v>66080</v>
      </c>
      <c r="F26" s="41">
        <v>45278</v>
      </c>
      <c r="G26" s="41">
        <v>45309</v>
      </c>
      <c r="H26" s="40">
        <v>0</v>
      </c>
      <c r="I26" s="45">
        <f>+E26-H26</f>
        <v>66080</v>
      </c>
      <c r="J26" s="38"/>
      <c r="K26" s="42" t="s">
        <v>8</v>
      </c>
      <c r="L26" s="43"/>
      <c r="M26" s="43"/>
      <c r="N26" s="43"/>
    </row>
    <row r="27" spans="1:14" s="44" customFormat="1" ht="54" customHeight="1" x14ac:dyDescent="0.2">
      <c r="A27" s="37"/>
      <c r="B27" s="38" t="s">
        <v>102</v>
      </c>
      <c r="C27" s="39" t="s">
        <v>108</v>
      </c>
      <c r="D27" s="39" t="s">
        <v>107</v>
      </c>
      <c r="E27" s="40">
        <v>200723.9</v>
      </c>
      <c r="F27" s="41">
        <v>45264</v>
      </c>
      <c r="G27" s="41">
        <v>45294</v>
      </c>
      <c r="H27" s="40">
        <v>0</v>
      </c>
      <c r="I27" s="45">
        <f>+E27-H27</f>
        <v>200723.9</v>
      </c>
      <c r="J27" s="38"/>
      <c r="K27" s="42" t="s">
        <v>8</v>
      </c>
      <c r="L27" s="43"/>
      <c r="M27" s="43"/>
      <c r="N27" s="43"/>
    </row>
    <row r="28" spans="1:14" s="44" customFormat="1" ht="33.75" customHeight="1" x14ac:dyDescent="0.2">
      <c r="A28" s="37"/>
      <c r="B28" s="38" t="s">
        <v>59</v>
      </c>
      <c r="C28" s="39" t="s">
        <v>60</v>
      </c>
      <c r="D28" s="39" t="s">
        <v>61</v>
      </c>
      <c r="E28" s="40">
        <v>9735</v>
      </c>
      <c r="F28" s="41">
        <v>45272</v>
      </c>
      <c r="G28" s="41">
        <v>45272</v>
      </c>
      <c r="H28" s="40">
        <v>0</v>
      </c>
      <c r="I28" s="45">
        <f>+E28-H28</f>
        <v>9735</v>
      </c>
      <c r="J28" s="38"/>
      <c r="K28" s="42" t="s">
        <v>8</v>
      </c>
      <c r="L28" s="43"/>
      <c r="M28" s="43"/>
      <c r="N28" s="43"/>
    </row>
    <row r="29" spans="1:14" s="44" customFormat="1" ht="33.75" customHeight="1" x14ac:dyDescent="0.2">
      <c r="A29" s="37"/>
      <c r="B29" s="38" t="s">
        <v>62</v>
      </c>
      <c r="C29" s="39" t="s">
        <v>63</v>
      </c>
      <c r="D29" s="39" t="s">
        <v>64</v>
      </c>
      <c r="E29" s="40">
        <v>41064</v>
      </c>
      <c r="F29" s="41">
        <v>45275</v>
      </c>
      <c r="G29" s="41">
        <v>45305</v>
      </c>
      <c r="H29" s="40">
        <v>0</v>
      </c>
      <c r="I29" s="45">
        <f>+E29-H29</f>
        <v>41064</v>
      </c>
      <c r="J29" s="38"/>
      <c r="K29" s="42" t="s">
        <v>8</v>
      </c>
      <c r="L29" s="43"/>
      <c r="M29" s="43"/>
      <c r="N29" s="43"/>
    </row>
    <row r="30" spans="1:14" s="44" customFormat="1" ht="30" x14ac:dyDescent="0.2">
      <c r="A30" s="46"/>
      <c r="B30" s="38" t="s">
        <v>25</v>
      </c>
      <c r="C30" s="39" t="s">
        <v>40</v>
      </c>
      <c r="D30" s="39" t="s">
        <v>45</v>
      </c>
      <c r="E30" s="40">
        <v>200124.33</v>
      </c>
      <c r="F30" s="41">
        <v>45266</v>
      </c>
      <c r="G30" s="41">
        <v>45296</v>
      </c>
      <c r="H30" s="40">
        <v>0</v>
      </c>
      <c r="I30" s="45">
        <f>+E30-H30</f>
        <v>200124.33</v>
      </c>
      <c r="J30" s="38"/>
      <c r="K30" s="42" t="s">
        <v>8</v>
      </c>
      <c r="L30" s="47"/>
      <c r="M30" s="47"/>
      <c r="N30" s="47"/>
    </row>
    <row r="31" spans="1:14" s="44" customFormat="1" ht="30" x14ac:dyDescent="0.2">
      <c r="A31" s="37"/>
      <c r="B31" s="38" t="s">
        <v>83</v>
      </c>
      <c r="C31" s="39" t="s">
        <v>84</v>
      </c>
      <c r="D31" s="39" t="s">
        <v>85</v>
      </c>
      <c r="E31" s="40">
        <v>73378.3</v>
      </c>
      <c r="F31" s="41">
        <v>45280</v>
      </c>
      <c r="G31" s="41">
        <v>45311</v>
      </c>
      <c r="H31" s="40">
        <v>0</v>
      </c>
      <c r="I31" s="45">
        <f>+E31-H31</f>
        <v>73378.3</v>
      </c>
      <c r="J31" s="38"/>
      <c r="K31" s="42" t="s">
        <v>8</v>
      </c>
      <c r="L31" s="43"/>
      <c r="M31" s="43"/>
      <c r="N31" s="43"/>
    </row>
    <row r="32" spans="1:14" s="44" customFormat="1" ht="36" customHeight="1" x14ac:dyDescent="0.2">
      <c r="A32" s="37"/>
      <c r="B32" s="38" t="s">
        <v>65</v>
      </c>
      <c r="C32" s="39" t="s">
        <v>66</v>
      </c>
      <c r="D32" s="39" t="s">
        <v>67</v>
      </c>
      <c r="E32" s="40">
        <v>59000</v>
      </c>
      <c r="F32" s="41">
        <v>45287</v>
      </c>
      <c r="G32" s="41">
        <v>45287</v>
      </c>
      <c r="H32" s="40">
        <v>0</v>
      </c>
      <c r="I32" s="45">
        <f>+E32-H32</f>
        <v>59000</v>
      </c>
      <c r="J32" s="38"/>
      <c r="K32" s="42" t="s">
        <v>8</v>
      </c>
      <c r="L32" s="43"/>
      <c r="M32" s="43"/>
      <c r="N32" s="43"/>
    </row>
    <row r="33" spans="1:14" s="44" customFormat="1" ht="54" customHeight="1" x14ac:dyDescent="0.2">
      <c r="A33" s="37"/>
      <c r="B33" s="38" t="s">
        <v>103</v>
      </c>
      <c r="C33" s="39" t="s">
        <v>109</v>
      </c>
      <c r="D33" s="39" t="s">
        <v>104</v>
      </c>
      <c r="E33" s="40">
        <v>100781.98</v>
      </c>
      <c r="F33" s="41">
        <v>45257</v>
      </c>
      <c r="G33" s="41">
        <v>45287</v>
      </c>
      <c r="H33" s="40">
        <v>0</v>
      </c>
      <c r="I33" s="45">
        <f>+E33-H33</f>
        <v>100781.98</v>
      </c>
      <c r="J33" s="38"/>
      <c r="K33" s="42" t="s">
        <v>8</v>
      </c>
      <c r="L33" s="43"/>
      <c r="M33" s="43"/>
      <c r="N33" s="43"/>
    </row>
    <row r="34" spans="1:14" s="44" customFormat="1" ht="45" customHeight="1" x14ac:dyDescent="0.2">
      <c r="A34" s="37"/>
      <c r="B34" s="38" t="s">
        <v>77</v>
      </c>
      <c r="C34" s="39" t="s">
        <v>78</v>
      </c>
      <c r="D34" s="39" t="s">
        <v>79</v>
      </c>
      <c r="E34" s="40">
        <v>59000</v>
      </c>
      <c r="F34" s="41">
        <v>45287</v>
      </c>
      <c r="G34" s="41">
        <v>45287</v>
      </c>
      <c r="H34" s="40">
        <v>0</v>
      </c>
      <c r="I34" s="45">
        <f>+E34-H34</f>
        <v>59000</v>
      </c>
      <c r="J34" s="38"/>
      <c r="K34" s="42" t="s">
        <v>8</v>
      </c>
      <c r="L34" s="43"/>
      <c r="M34" s="43"/>
      <c r="N34" s="43"/>
    </row>
    <row r="35" spans="1:14" s="44" customFormat="1" ht="51" customHeight="1" x14ac:dyDescent="0.2">
      <c r="A35" s="37"/>
      <c r="B35" s="38" t="s">
        <v>80</v>
      </c>
      <c r="C35" s="39" t="s">
        <v>78</v>
      </c>
      <c r="D35" s="39" t="s">
        <v>81</v>
      </c>
      <c r="E35" s="40">
        <v>59000</v>
      </c>
      <c r="F35" s="41">
        <v>45282</v>
      </c>
      <c r="G35" s="41">
        <v>45282</v>
      </c>
      <c r="H35" s="40">
        <v>0</v>
      </c>
      <c r="I35" s="45">
        <f>+E35-H35</f>
        <v>59000</v>
      </c>
      <c r="J35" s="38"/>
      <c r="K35" s="42" t="s">
        <v>8</v>
      </c>
      <c r="L35" s="43"/>
      <c r="M35" s="43"/>
      <c r="N35" s="43"/>
    </row>
    <row r="36" spans="1:14" s="44" customFormat="1" ht="57" customHeight="1" x14ac:dyDescent="0.2">
      <c r="A36" s="37"/>
      <c r="B36" s="38" t="s">
        <v>39</v>
      </c>
      <c r="C36" s="39" t="s">
        <v>41</v>
      </c>
      <c r="D36" s="39" t="s">
        <v>42</v>
      </c>
      <c r="E36" s="40">
        <v>23010</v>
      </c>
      <c r="F36" s="41">
        <v>45225</v>
      </c>
      <c r="G36" s="41">
        <v>45622</v>
      </c>
      <c r="H36" s="40">
        <v>0</v>
      </c>
      <c r="I36" s="45">
        <f>+E36-H36</f>
        <v>23010</v>
      </c>
      <c r="J36" s="38"/>
      <c r="K36" s="42" t="s">
        <v>8</v>
      </c>
      <c r="L36" s="43"/>
      <c r="M36" s="43"/>
      <c r="N36" s="43"/>
    </row>
    <row r="37" spans="1:14" s="44" customFormat="1" ht="33.75" customHeight="1" x14ac:dyDescent="0.2">
      <c r="A37" s="37"/>
      <c r="B37" s="38" t="s">
        <v>91</v>
      </c>
      <c r="C37" s="39" t="s">
        <v>92</v>
      </c>
      <c r="D37" s="39" t="s">
        <v>93</v>
      </c>
      <c r="E37" s="40">
        <v>178704.49</v>
      </c>
      <c r="F37" s="41">
        <v>45273</v>
      </c>
      <c r="G37" s="41">
        <v>45304</v>
      </c>
      <c r="H37" s="40">
        <v>0</v>
      </c>
      <c r="I37" s="45">
        <f>+E37-H37</f>
        <v>178704.49</v>
      </c>
      <c r="J37" s="38"/>
      <c r="K37" s="42" t="s">
        <v>8</v>
      </c>
      <c r="L37" s="43"/>
      <c r="M37" s="43"/>
      <c r="N37" s="43"/>
    </row>
    <row r="38" spans="1:14" s="44" customFormat="1" ht="33.75" customHeight="1" x14ac:dyDescent="0.2">
      <c r="A38" s="46"/>
      <c r="B38" s="38" t="s">
        <v>30</v>
      </c>
      <c r="C38" s="39" t="s">
        <v>51</v>
      </c>
      <c r="D38" s="39" t="s">
        <v>52</v>
      </c>
      <c r="E38" s="40">
        <v>59000</v>
      </c>
      <c r="F38" s="41">
        <v>45252</v>
      </c>
      <c r="G38" s="41">
        <v>45282</v>
      </c>
      <c r="H38" s="40">
        <v>0</v>
      </c>
      <c r="I38" s="45">
        <f>+E38-H38</f>
        <v>59000</v>
      </c>
      <c r="J38" s="38"/>
      <c r="K38" s="42" t="s">
        <v>8</v>
      </c>
      <c r="L38" s="47"/>
      <c r="M38" s="47"/>
      <c r="N38" s="47"/>
    </row>
    <row r="39" spans="1:14" s="44" customFormat="1" ht="34.5" customHeight="1" x14ac:dyDescent="0.2">
      <c r="A39" s="46"/>
      <c r="B39" s="38" t="s">
        <v>32</v>
      </c>
      <c r="C39" s="39" t="s">
        <v>31</v>
      </c>
      <c r="D39" s="39" t="s">
        <v>53</v>
      </c>
      <c r="E39" s="40">
        <v>59000</v>
      </c>
      <c r="F39" s="41">
        <v>45271</v>
      </c>
      <c r="G39" s="41">
        <v>45302</v>
      </c>
      <c r="H39" s="40">
        <v>0</v>
      </c>
      <c r="I39" s="45">
        <f>+E39-H39</f>
        <v>59000</v>
      </c>
      <c r="J39" s="38"/>
      <c r="K39" s="42" t="s">
        <v>8</v>
      </c>
      <c r="L39" s="47"/>
      <c r="M39" s="47"/>
      <c r="N39" s="47"/>
    </row>
    <row r="40" spans="1:14" s="44" customFormat="1" ht="39.75" customHeight="1" x14ac:dyDescent="0.2">
      <c r="A40" s="37"/>
      <c r="B40" s="38" t="s">
        <v>68</v>
      </c>
      <c r="C40" s="39" t="s">
        <v>69</v>
      </c>
      <c r="D40" s="39" t="s">
        <v>70</v>
      </c>
      <c r="E40" s="40">
        <v>215978.5</v>
      </c>
      <c r="F40" s="41">
        <v>45265</v>
      </c>
      <c r="G40" s="41">
        <v>45297</v>
      </c>
      <c r="H40" s="40">
        <v>0</v>
      </c>
      <c r="I40" s="45">
        <f>+E40-H40</f>
        <v>215978.5</v>
      </c>
      <c r="J40" s="38"/>
      <c r="K40" s="42" t="s">
        <v>8</v>
      </c>
      <c r="L40" s="43"/>
      <c r="M40" s="43"/>
      <c r="N40" s="43"/>
    </row>
    <row r="41" spans="1:14" s="44" customFormat="1" ht="39.75" customHeight="1" x14ac:dyDescent="0.2">
      <c r="A41" s="37"/>
      <c r="B41" s="38" t="s">
        <v>101</v>
      </c>
      <c r="C41" s="39" t="s">
        <v>110</v>
      </c>
      <c r="D41" s="39" t="s">
        <v>106</v>
      </c>
      <c r="E41" s="40">
        <v>580000</v>
      </c>
      <c r="F41" s="41">
        <v>45275</v>
      </c>
      <c r="G41" s="41">
        <v>45306</v>
      </c>
      <c r="H41" s="40">
        <v>0</v>
      </c>
      <c r="I41" s="45">
        <f>+E41-H41</f>
        <v>580000</v>
      </c>
      <c r="J41" s="38"/>
      <c r="K41" s="42" t="s">
        <v>8</v>
      </c>
      <c r="L41" s="43"/>
      <c r="M41" s="43"/>
      <c r="N41" s="43"/>
    </row>
    <row r="42" spans="1:14" s="44" customFormat="1" ht="39.75" customHeight="1" x14ac:dyDescent="0.2">
      <c r="A42" s="37"/>
      <c r="B42" s="38" t="s">
        <v>99</v>
      </c>
      <c r="C42" s="39" t="s">
        <v>100</v>
      </c>
      <c r="D42" s="39" t="s">
        <v>105</v>
      </c>
      <c r="E42" s="40">
        <v>301068.79999999999</v>
      </c>
      <c r="F42" s="41">
        <v>45280</v>
      </c>
      <c r="G42" s="41">
        <v>45310</v>
      </c>
      <c r="H42" s="40">
        <v>0</v>
      </c>
      <c r="I42" s="45">
        <f>+E42-H42</f>
        <v>301068.79999999999</v>
      </c>
      <c r="J42" s="38"/>
      <c r="K42" s="42" t="s">
        <v>8</v>
      </c>
      <c r="L42" s="43"/>
      <c r="M42" s="43"/>
      <c r="N42" s="43"/>
    </row>
    <row r="43" spans="1:14" s="44" customFormat="1" ht="61.5" customHeight="1" x14ac:dyDescent="0.2">
      <c r="A43" s="46"/>
      <c r="B43" s="38" t="s">
        <v>29</v>
      </c>
      <c r="C43" s="39" t="s">
        <v>49</v>
      </c>
      <c r="D43" s="39" t="s">
        <v>50</v>
      </c>
      <c r="E43" s="40">
        <v>63951</v>
      </c>
      <c r="F43" s="41">
        <v>45268</v>
      </c>
      <c r="G43" s="41">
        <v>45299</v>
      </c>
      <c r="H43" s="40">
        <v>0</v>
      </c>
      <c r="I43" s="45">
        <f>+E43-H43</f>
        <v>63951</v>
      </c>
      <c r="J43" s="38"/>
      <c r="K43" s="42" t="s">
        <v>8</v>
      </c>
      <c r="L43" s="47"/>
      <c r="M43" s="47"/>
      <c r="N43" s="47"/>
    </row>
    <row r="44" spans="1:14" s="44" customFormat="1" ht="55.5" customHeight="1" x14ac:dyDescent="0.2">
      <c r="A44" s="37"/>
      <c r="B44" s="38" t="s">
        <v>71</v>
      </c>
      <c r="C44" s="39" t="s">
        <v>72</v>
      </c>
      <c r="D44" s="39" t="s">
        <v>73</v>
      </c>
      <c r="E44" s="40">
        <v>211588.16</v>
      </c>
      <c r="F44" s="41">
        <v>45279</v>
      </c>
      <c r="G44" s="41">
        <v>45310</v>
      </c>
      <c r="H44" s="40">
        <v>0</v>
      </c>
      <c r="I44" s="45">
        <f>+E44-H44</f>
        <v>211588.16</v>
      </c>
      <c r="J44" s="38"/>
      <c r="K44" s="42" t="s">
        <v>8</v>
      </c>
      <c r="L44" s="43"/>
      <c r="M44" s="43"/>
      <c r="N44" s="43"/>
    </row>
    <row r="45" spans="1:14" ht="19.5" x14ac:dyDescent="0.2">
      <c r="B45" s="30"/>
      <c r="C45" s="31" t="s">
        <v>1</v>
      </c>
      <c r="D45" s="32"/>
      <c r="E45" s="33">
        <f>SUM(E14:E44)</f>
        <v>4502848.3599999994</v>
      </c>
      <c r="F45" s="34"/>
      <c r="G45" s="34"/>
      <c r="H45" s="34">
        <f>SUM(H14:H29)</f>
        <v>0</v>
      </c>
      <c r="I45" s="33">
        <f>SUM(I14:I44)</f>
        <v>4502848.3599999994</v>
      </c>
      <c r="J45" s="32"/>
      <c r="K45" s="49"/>
    </row>
    <row r="46" spans="1:14" x14ac:dyDescent="0.2">
      <c r="I46" s="2"/>
      <c r="K46" s="36"/>
    </row>
    <row r="47" spans="1:14" x14ac:dyDescent="0.2">
      <c r="I47" s="2"/>
      <c r="K47" s="35"/>
    </row>
    <row r="48" spans="1:14" x14ac:dyDescent="0.2">
      <c r="K48" s="35"/>
    </row>
    <row r="49" spans="2:11" ht="18.75" x14ac:dyDescent="0.2">
      <c r="E49" s="13"/>
      <c r="H49" s="2"/>
      <c r="K49" s="10"/>
    </row>
    <row r="50" spans="2:11" s="13" customFormat="1" ht="18.75" x14ac:dyDescent="0.3">
      <c r="B50" s="14" t="s">
        <v>19</v>
      </c>
      <c r="C50" s="20"/>
      <c r="D50" s="16"/>
      <c r="J50" s="15"/>
      <c r="K50" s="17"/>
    </row>
    <row r="51" spans="2:11" s="13" customFormat="1" ht="18.75" x14ac:dyDescent="0.3">
      <c r="B51" s="14" t="s">
        <v>23</v>
      </c>
      <c r="C51" s="20"/>
      <c r="D51" s="16"/>
      <c r="J51" s="15"/>
      <c r="K51" s="17"/>
    </row>
    <row r="52" spans="2:11" s="13" customFormat="1" ht="18.75" x14ac:dyDescent="0.3">
      <c r="B52" s="14"/>
      <c r="C52" s="20"/>
      <c r="D52" s="16"/>
      <c r="E52" s="3"/>
      <c r="J52" s="15"/>
      <c r="K52" s="17"/>
    </row>
    <row r="53" spans="2:11" s="3" customFormat="1" ht="16.5" x14ac:dyDescent="0.25">
      <c r="B53" s="11"/>
      <c r="C53" s="20"/>
      <c r="D53" s="5"/>
      <c r="J53" s="4"/>
      <c r="K53" s="10"/>
    </row>
    <row r="54" spans="2:11" ht="18" x14ac:dyDescent="0.25">
      <c r="B54" s="6" t="s">
        <v>2</v>
      </c>
      <c r="C54" s="20"/>
      <c r="D54" s="5"/>
      <c r="E54" s="9"/>
      <c r="F54" s="3"/>
      <c r="H54" s="6" t="s">
        <v>3</v>
      </c>
      <c r="I54" s="3"/>
      <c r="J54" s="4"/>
      <c r="K54" s="10"/>
    </row>
    <row r="55" spans="2:11" ht="16.5" x14ac:dyDescent="0.25">
      <c r="B55" s="7" t="s">
        <v>4</v>
      </c>
      <c r="C55" s="21"/>
      <c r="D55" s="8"/>
      <c r="E55" s="9"/>
      <c r="F55" s="9"/>
      <c r="H55" s="7" t="s">
        <v>5</v>
      </c>
      <c r="I55" s="9"/>
      <c r="J55" s="7"/>
      <c r="K55" s="10"/>
    </row>
    <row r="56" spans="2:11" ht="16.5" x14ac:dyDescent="0.25">
      <c r="B56" s="7" t="s">
        <v>6</v>
      </c>
      <c r="C56" s="21"/>
      <c r="D56" s="8"/>
      <c r="F56" s="9"/>
      <c r="H56" s="7" t="s">
        <v>7</v>
      </c>
      <c r="I56" s="9"/>
      <c r="J56" s="7"/>
      <c r="K56" s="10"/>
    </row>
    <row r="57" spans="2:11" x14ac:dyDescent="0.2">
      <c r="K57" s="10"/>
    </row>
  </sheetData>
  <sortState ref="A14:N44">
    <sortCondition ref="C14:C44"/>
  </sortState>
  <mergeCells count="4">
    <mergeCell ref="B7:K7"/>
    <mergeCell ref="B8:K8"/>
    <mergeCell ref="B9:K9"/>
    <mergeCell ref="B10:K10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2023-12-28T21:30:21Z</cp:lastPrinted>
  <dcterms:created xsi:type="dcterms:W3CDTF">2018-10-25T10:48:31Z</dcterms:created>
  <dcterms:modified xsi:type="dcterms:W3CDTF">2024-01-12T15:33:08Z</dcterms:modified>
</cp:coreProperties>
</file>