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4525"/>
</workbook>
</file>

<file path=xl/calcChain.xml><?xml version="1.0" encoding="utf-8"?>
<calcChain xmlns="http://schemas.openxmlformats.org/spreadsheetml/2006/main">
  <c r="D9" i="3" l="1"/>
  <c r="E35" i="3" l="1"/>
  <c r="F35" i="3"/>
  <c r="G35" i="3"/>
  <c r="H35" i="3"/>
  <c r="I35" i="3"/>
  <c r="J35" i="3"/>
  <c r="K35" i="3"/>
  <c r="L35" i="3"/>
  <c r="M35" i="3"/>
  <c r="N35" i="3"/>
  <c r="O35" i="3"/>
  <c r="P16" i="3" l="1"/>
  <c r="P17" i="3"/>
  <c r="P21" i="3"/>
  <c r="P22" i="3"/>
  <c r="P23" i="3"/>
  <c r="P24" i="3"/>
  <c r="P10" i="3"/>
  <c r="P11" i="3"/>
  <c r="P12" i="3"/>
  <c r="P13" i="3"/>
  <c r="P14" i="3"/>
  <c r="D25" i="3" l="1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37" i="3"/>
  <c r="P38" i="3"/>
  <c r="P39" i="3"/>
  <c r="P40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35" i="3" l="1"/>
  <c r="O73" i="3"/>
  <c r="O86" i="3" s="1"/>
  <c r="N73" i="3"/>
  <c r="N86" i="3" s="1"/>
  <c r="K73" i="3"/>
  <c r="K86" i="3" s="1"/>
  <c r="P61" i="3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3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<sst xmlns="http://schemas.openxmlformats.org/spreadsheetml/2006/main" count="115" uniqueCount="112">
  <si>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</si>
  <si>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</si>
  <si>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</si>
  <si>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</si>
  <si>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</si>
  <si>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</si>
  <si>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</si>
  <si>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</si>
  <si>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</si>
  <si>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</si>
  <si>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</si>
  <si>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</si>
  <si>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</si>
  <si>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</si>
  <si>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</si>
  <si>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</si>
  <si>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</si>
  <si>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</si>
  <si>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</si>
  <si>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</si>
  <si>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</si>
  <si>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</si>
  <si>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</si>
  <si>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</si>
  <si>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</si>
  <si>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</si>
  <si>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</si>
  <si>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</si>
  <si>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</si>
  <si>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</si>
  <si>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</si>
  <si>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</si>
  <si>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</si>
  <si>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</si>
  <si>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</si>
  <si>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</si>
  <si>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</si>
  <si>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</si>
  <si>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</si>
  <si>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</si>
  <si>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</si>
  <si>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</si>
  <si>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</si>
  <si>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</si>
  <si>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</si>
  <si>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</si>
  <si>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</si>
  <si>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</si>
  <si>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</si>
  <si>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</si>
  <si>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</si>
  <si>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</si>
  <si>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</si>
  <si>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</si>
  <si>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</si>
  <si>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</si>
  <si>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</si>
  <si>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</si>
  <si>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</si>
  <si>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</si>
  <si>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</si>
  <si>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</si>
  <si>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</si>
  <si>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</si>
  <si>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</si>
  <si>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</si>
  <si>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</si>
  <si>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</si>
  <si>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</si>
  <si>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</si>
  <si>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</si>
  <si>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</si>
  <si>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</si>
  <si>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</si>
  <si>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</si>
  <si>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</si>
  <si>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</si>
  <si>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</si>
  <si>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</si>
  <si>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</si>
  <si>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</si>
  <si>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</si>
  <si>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</si>
  <si>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</si>
  <si>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</si>
  <si>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</si>
  <si>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</si>
  <si>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</si>
  <si>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</si>
  <si>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</si>
  <si>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</si>
  <si>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</si>
  <si>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</si>
  <si>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</si>
  <si>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</si>
  <si>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</si>
  <si>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</si>
  <si>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</si>
  <si>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</si>
  <si>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</si>
  <si>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</si>
  <si>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</si>
  <si>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</si>
  <si>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</si>
  <si>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</si>
  <si>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</si>
  <si>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</si>
  <si>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</si>
  <si>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</si>
  <si>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</si>
  <si>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</si>
  <si>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ENERO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</si>
</sst>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2226469</xdr:colOff>
      <xdr:row>0</xdr:row>
      <xdr:rowOff>71437</xdr:rowOff>
    </xdr:from>
    <xdr:to>
      <xdr:col>3</xdr:col>
      <xdr:colOff>595313</xdr:colOff>
      <xdr:row>0</xdr:row>
      <xdr:rowOff>1473517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469" y="71437"/>
          <a:ext cx="4436269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Normal="100" workbookViewId="0">
      <selection activeCell="A3" sqref="A3:P3"/>
    </sheetView>
  </sheetViews>
  <sheetFormatPr baseColWidth="10" defaultColWidth="9.140625" defaultRowHeight="15" x14ac:dyDescent="0.25"/>
  <cols>
    <col min="1" max="1" width="46.85546875" customWidth="1"/>
    <col min="2" max="2" width="22.5703125" style="31" customWidth="1"/>
    <col min="3" max="3" width="21.5703125" style="31" customWidth="1"/>
    <col min="4" max="4" width="20" style="31" customWidth="1"/>
    <col min="5" max="5" width="19" style="31" hidden="1" customWidth="1"/>
    <col min="6" max="6" width="14.85546875" style="31" hidden="1" customWidth="1"/>
    <col min="7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7.5703125" hidden="1" customWidth="1"/>
    <col min="16" max="16" width="20.28515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</row>
    <row r="2" spans="1:28" ht="18.75" customHeight="1" x14ac:dyDescent="0.25">
      <c r="A2" s="59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9"/>
    </row>
    <row r="3" spans="1:28" s="31" customFormat="1" ht="18.75" customHeight="1" x14ac:dyDescent="0.3">
      <c r="A3" s="60" t="s">
        <v>111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9"/>
    </row>
    <row r="4" spans="1:28" x14ac:dyDescent="0.25">
      <c r="A4" s="61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8" t="s">
        <v>101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 t="shared" ref="E9:O9" si="0">SUM(E10:E14)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26698634.290000003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/>
      <c r="F10" s="43"/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si="1"/>
        <v>22473795.170000002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827509.75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13"/>
      <c r="F14" s="13"/>
      <c r="G14" s="13"/>
      <c r="H14" s="13"/>
      <c r="I14" s="13"/>
      <c r="J14" s="22"/>
      <c r="K14" s="44"/>
      <c r="L14" s="23"/>
      <c r="M14" s="44"/>
      <c r="N14" s="23"/>
      <c r="O14" s="44"/>
      <c r="P14" s="45">
        <f t="shared" si="1"/>
        <v>3397329.37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3560152.8899999997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18"/>
      <c r="F16" s="18"/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761478.11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18"/>
      <c r="F17" s="18"/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153400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/>
      <c r="F20" s="18"/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/>
      <c r="F21" s="18"/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400533.9</v>
      </c>
    </row>
    <row r="22" spans="1:16" ht="45" x14ac:dyDescent="0.25">
      <c r="A22" s="4" t="s">
        <v>14</v>
      </c>
      <c r="B22" s="52">
        <v>5100000</v>
      </c>
      <c r="C22" s="52">
        <v>5100000</v>
      </c>
      <c r="D22" s="45">
        <v>463658.63</v>
      </c>
      <c r="E22" s="18"/>
      <c r="F22" s="18"/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463658.63</v>
      </c>
    </row>
    <row r="23" spans="1:16" ht="30" x14ac:dyDescent="0.25">
      <c r="A23" s="4" t="s">
        <v>15</v>
      </c>
      <c r="B23" s="52">
        <v>13345000</v>
      </c>
      <c r="C23" s="52">
        <v>13345000</v>
      </c>
      <c r="D23" s="45">
        <v>259641.07</v>
      </c>
      <c r="E23" s="18"/>
      <c r="F23" s="18"/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259641.07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/>
      <c r="F24" s="18"/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1184407.68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0</v>
      </c>
      <c r="F25" s="37">
        <f t="shared" si="4"/>
        <v>0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 t="shared" si="3"/>
        <v>366314.38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/>
      <c r="G26" s="18"/>
      <c r="H26" s="18"/>
      <c r="I26" s="18"/>
      <c r="J26" s="22"/>
      <c r="K26" s="23"/>
      <c r="L26" s="23"/>
      <c r="M26" s="23"/>
      <c r="N26" s="23"/>
      <c r="O26" s="44"/>
      <c r="P26" s="52">
        <v>0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/>
      <c r="F27" s="18"/>
      <c r="G27" s="18"/>
      <c r="H27" s="18"/>
      <c r="I27" s="18"/>
      <c r="J27" s="22"/>
      <c r="K27" s="23"/>
      <c r="L27" s="23"/>
      <c r="M27" s="23"/>
      <c r="N27" s="23"/>
      <c r="O27" s="44"/>
      <c r="P27" s="52">
        <v>0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18"/>
      <c r="F28" s="18"/>
      <c r="G28" s="18"/>
      <c r="H28" s="18"/>
      <c r="I28" s="18"/>
      <c r="J28" s="22"/>
      <c r="K28" s="23"/>
      <c r="L28" s="23"/>
      <c r="M28" s="23"/>
      <c r="N28" s="23"/>
      <c r="O28" s="44"/>
      <c r="P28" s="52">
        <v>0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52">
        <v>0</v>
      </c>
    </row>
    <row r="30" spans="1:16" ht="30" x14ac:dyDescent="0.25">
      <c r="A30" s="4" t="s">
        <v>21</v>
      </c>
      <c r="B30" s="52">
        <v>1020000</v>
      </c>
      <c r="C30" s="52">
        <v>1020000</v>
      </c>
      <c r="D30" s="18">
        <v>0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4"/>
      <c r="P30" s="52">
        <v>0</v>
      </c>
    </row>
    <row r="31" spans="1:16" ht="30" x14ac:dyDescent="0.25">
      <c r="A31" s="4" t="s">
        <v>22</v>
      </c>
      <c r="B31" s="52">
        <v>785000</v>
      </c>
      <c r="C31" s="52">
        <v>785000</v>
      </c>
      <c r="D31" s="18">
        <v>46114.38</v>
      </c>
      <c r="E31" s="18"/>
      <c r="F31" s="18"/>
      <c r="G31" s="18"/>
      <c r="H31" s="18"/>
      <c r="I31" s="18"/>
      <c r="J31" s="22"/>
      <c r="K31" s="23"/>
      <c r="L31" s="23"/>
      <c r="M31" s="23"/>
      <c r="N31" s="23"/>
      <c r="O31" s="44"/>
      <c r="P31" s="52">
        <v>0</v>
      </c>
    </row>
    <row r="32" spans="1:16" ht="30" x14ac:dyDescent="0.25">
      <c r="A32" s="4" t="s">
        <v>23</v>
      </c>
      <c r="B32" s="52">
        <v>8405000</v>
      </c>
      <c r="C32" s="52">
        <v>8405000</v>
      </c>
      <c r="D32" s="18">
        <v>320200</v>
      </c>
      <c r="E32" s="18"/>
      <c r="F32" s="18"/>
      <c r="G32" s="18"/>
      <c r="H32" s="18"/>
      <c r="I32" s="18"/>
      <c r="J32" s="22"/>
      <c r="K32" s="23"/>
      <c r="L32" s="23"/>
      <c r="M32" s="23"/>
      <c r="N32" s="23"/>
      <c r="O32" s="44"/>
      <c r="P32" s="52">
        <v>0</v>
      </c>
    </row>
    <row r="33" spans="1:16" ht="30" x14ac:dyDescent="0.25">
      <c r="A33" s="4" t="s">
        <v>40</v>
      </c>
      <c r="B33" s="52">
        <v>0</v>
      </c>
      <c r="C33" s="52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2"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/>
      <c r="F34" s="18"/>
      <c r="G34" s="18"/>
      <c r="H34" s="18"/>
      <c r="I34" s="18"/>
      <c r="J34" s="22"/>
      <c r="K34" s="23"/>
      <c r="L34" s="23"/>
      <c r="M34" s="23"/>
      <c r="N34" s="23"/>
      <c r="O34" s="44"/>
      <c r="P34" s="45"/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5">SUM(D36:D42)</f>
        <v>0</v>
      </c>
      <c r="E35" s="37">
        <f t="shared" si="5"/>
        <v>0</v>
      </c>
      <c r="F35" s="37">
        <f t="shared" si="5"/>
        <v>0</v>
      </c>
      <c r="G35" s="37">
        <f t="shared" si="5"/>
        <v>0</v>
      </c>
      <c r="H35" s="37">
        <f t="shared" si="5"/>
        <v>0</v>
      </c>
      <c r="I35" s="37">
        <f t="shared" si="5"/>
        <v>0</v>
      </c>
      <c r="J35" s="37">
        <f t="shared" si="5"/>
        <v>0</v>
      </c>
      <c r="K35" s="37">
        <f t="shared" si="5"/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5"/>
        <v>120000</v>
      </c>
      <c r="P35" s="37">
        <f t="shared" si="5"/>
        <v>0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>
        <v>120000</v>
      </c>
      <c r="P36" s="45"/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52"/>
      <c r="F41" s="52"/>
      <c r="G41" s="52"/>
      <c r="H41" s="52"/>
      <c r="I41" s="52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/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6">SUM(D44:D50)</f>
        <v>0</v>
      </c>
      <c r="E43" s="38">
        <f t="shared" si="6"/>
        <v>0</v>
      </c>
      <c r="F43" s="38">
        <f t="shared" si="6"/>
        <v>0</v>
      </c>
      <c r="G43" s="38">
        <f t="shared" si="6"/>
        <v>0</v>
      </c>
      <c r="H43" s="38">
        <f t="shared" si="6"/>
        <v>0</v>
      </c>
      <c r="I43" s="38">
        <f t="shared" si="6"/>
        <v>0</v>
      </c>
      <c r="J43" s="38">
        <f t="shared" si="6"/>
        <v>0</v>
      </c>
      <c r="K43" s="38">
        <f t="shared" ref="K43" si="7">SUM(K44:K50)</f>
        <v>0</v>
      </c>
      <c r="L43" s="38">
        <f t="shared" ref="L43" si="8">SUM(L44:L50)</f>
        <v>0</v>
      </c>
      <c r="M43" s="38">
        <f t="shared" ref="M43" si="9">SUM(M44:M50)</f>
        <v>0</v>
      </c>
      <c r="N43" s="38">
        <f t="shared" ref="N43" si="10">SUM(N44:N50)</f>
        <v>0</v>
      </c>
      <c r="O43" s="38">
        <f t="shared" ref="O43" si="11">SUM(O44:O50)</f>
        <v>0</v>
      </c>
      <c r="P43" s="38">
        <f t="shared" ref="P43" si="12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3">SUM(D52:D60)</f>
        <v>0</v>
      </c>
      <c r="E51" s="37">
        <f t="shared" si="13"/>
        <v>0</v>
      </c>
      <c r="F51" s="37">
        <f t="shared" si="13"/>
        <v>0</v>
      </c>
      <c r="G51" s="37">
        <f t="shared" si="13"/>
        <v>0</v>
      </c>
      <c r="H51" s="37">
        <f t="shared" si="13"/>
        <v>0</v>
      </c>
      <c r="I51" s="37">
        <f t="shared" si="13"/>
        <v>0</v>
      </c>
      <c r="J51" s="37">
        <f t="shared" si="13"/>
        <v>0</v>
      </c>
      <c r="K51" s="37">
        <f t="shared" si="13"/>
        <v>0</v>
      </c>
      <c r="L51" s="37">
        <f t="shared" si="13"/>
        <v>0</v>
      </c>
      <c r="M51" s="37">
        <f t="shared" si="13"/>
        <v>0</v>
      </c>
      <c r="N51" s="37">
        <f t="shared" si="13"/>
        <v>0</v>
      </c>
      <c r="O51" s="37">
        <f>SUM(O52:O60)</f>
        <v>0</v>
      </c>
      <c r="P51" s="37">
        <f t="shared" si="3"/>
        <v>0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v>0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v>0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18"/>
      <c r="F56" s="18"/>
      <c r="G56" s="18"/>
      <c r="H56" s="18"/>
      <c r="I56" s="18"/>
      <c r="J56" s="23"/>
      <c r="K56" s="15"/>
      <c r="L56" s="45"/>
      <c r="M56" s="45"/>
      <c r="N56" s="18"/>
      <c r="O56" s="18"/>
      <c r="P56" s="52">
        <v>0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/>
      <c r="G57" s="18"/>
      <c r="H57" s="18"/>
      <c r="I57" s="18"/>
      <c r="J57" s="18"/>
      <c r="K57" s="15"/>
      <c r="L57" s="45"/>
      <c r="M57" s="45"/>
      <c r="N57" s="18"/>
      <c r="O57" s="18"/>
      <c r="P57" s="52">
        <v>0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v>0</v>
      </c>
    </row>
    <row r="61" spans="1:16" ht="15" customHeight="1" x14ac:dyDescent="0.25">
      <c r="A61" s="2" t="s">
        <v>57</v>
      </c>
      <c r="B61" s="39">
        <f>SUM(B62:B65)</f>
        <v>5000000</v>
      </c>
      <c r="C61" s="39">
        <f>SUM(C62:C65)</f>
        <v>5000000</v>
      </c>
      <c r="D61" s="39">
        <f t="shared" ref="D61:J61" si="14">SUM(D62:D65)</f>
        <v>0</v>
      </c>
      <c r="E61" s="39">
        <f t="shared" si="14"/>
        <v>0</v>
      </c>
      <c r="F61" s="39">
        <f t="shared" si="14"/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ref="K61" si="15">SUM(K62:K65)</f>
        <v>0</v>
      </c>
      <c r="L61" s="39">
        <f t="shared" ref="L61" si="16">SUM(L62:L65)</f>
        <v>0</v>
      </c>
      <c r="M61" s="39">
        <f t="shared" ref="M61" si="17">SUM(M62:M65)</f>
        <v>0</v>
      </c>
      <c r="N61" s="39">
        <f t="shared" ref="N61" si="18">SUM(N62:N65)</f>
        <v>0</v>
      </c>
      <c r="O61" s="39">
        <f t="shared" ref="O61" si="19">SUM(O62:O65)</f>
        <v>0</v>
      </c>
      <c r="P61" s="39">
        <f t="shared" ref="P61" si="20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1">SUM(D67:D68)</f>
        <v>0</v>
      </c>
      <c r="E66" s="38">
        <f t="shared" si="21"/>
        <v>0</v>
      </c>
      <c r="F66" s="38">
        <f t="shared" si="21"/>
        <v>0</v>
      </c>
      <c r="G66" s="38">
        <f t="shared" si="21"/>
        <v>0</v>
      </c>
      <c r="H66" s="38">
        <f t="shared" si="21"/>
        <v>0</v>
      </c>
      <c r="I66" s="38">
        <f t="shared" si="21"/>
        <v>0</v>
      </c>
      <c r="J66" s="38">
        <f t="shared" si="21"/>
        <v>0</v>
      </c>
      <c r="K66" s="38">
        <f t="shared" si="21"/>
        <v>0</v>
      </c>
      <c r="L66" s="38">
        <f t="shared" si="21"/>
        <v>0</v>
      </c>
      <c r="M66" s="38">
        <f t="shared" si="21"/>
        <v>0</v>
      </c>
      <c r="N66" s="38">
        <f t="shared" si="21"/>
        <v>0</v>
      </c>
      <c r="O66" s="38">
        <f t="shared" si="21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2">SUM(D70:D72)</f>
        <v>0</v>
      </c>
      <c r="E69" s="38">
        <f t="shared" si="22"/>
        <v>0</v>
      </c>
      <c r="F69" s="38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  <c r="O69" s="38">
        <f t="shared" si="22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6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P73" si="23">+D69+D66+D61+D51+D43+D35+D25+D15+D9</f>
        <v>30625101.560000002</v>
      </c>
      <c r="E73" s="24">
        <f t="shared" si="23"/>
        <v>0</v>
      </c>
      <c r="F73" s="24">
        <f t="shared" si="23"/>
        <v>0</v>
      </c>
      <c r="G73" s="24">
        <f>+G69+G66+G61+G51+G43+G35+G25+G15+G9</f>
        <v>0</v>
      </c>
      <c r="H73" s="24">
        <f t="shared" si="23"/>
        <v>0</v>
      </c>
      <c r="I73" s="24">
        <f t="shared" si="23"/>
        <v>0</v>
      </c>
      <c r="J73" s="41">
        <f t="shared" si="23"/>
        <v>0</v>
      </c>
      <c r="K73" s="41">
        <f t="shared" si="23"/>
        <v>0</v>
      </c>
      <c r="L73" s="41">
        <f>+L69+L66+L61+L51+L43+L35+L25+L15+L9</f>
        <v>0</v>
      </c>
      <c r="M73" s="41">
        <f>+M69+M66+M61+M51+M43+M35+M25+M15+M9</f>
        <v>0</v>
      </c>
      <c r="N73" s="41">
        <f t="shared" si="23"/>
        <v>0</v>
      </c>
      <c r="O73" s="41">
        <f t="shared" si="23"/>
        <v>120000</v>
      </c>
      <c r="P73" s="41">
        <f t="shared" si="23"/>
        <v>30625101.560000002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4">+D76+D79+D82</f>
        <v>0</v>
      </c>
      <c r="E75" s="40">
        <f t="shared" si="24"/>
        <v>0</v>
      </c>
      <c r="F75" s="40">
        <f t="shared" si="24"/>
        <v>0</v>
      </c>
      <c r="G75" s="40">
        <f t="shared" si="24"/>
        <v>0</v>
      </c>
      <c r="H75" s="40">
        <f t="shared" si="24"/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37">
        <f t="shared" ref="P75:P85" si="25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6">SUM(D77:D78)</f>
        <v>0</v>
      </c>
      <c r="E76" s="38">
        <f t="shared" si="26"/>
        <v>0</v>
      </c>
      <c r="F76" s="38">
        <f t="shared" si="26"/>
        <v>0</v>
      </c>
      <c r="G76" s="38">
        <f t="shared" si="26"/>
        <v>0</v>
      </c>
      <c r="H76" s="38">
        <f t="shared" si="26"/>
        <v>0</v>
      </c>
      <c r="I76" s="38">
        <f t="shared" si="26"/>
        <v>0</v>
      </c>
      <c r="J76" s="38">
        <f t="shared" si="26"/>
        <v>0</v>
      </c>
      <c r="K76" s="38">
        <f t="shared" si="26"/>
        <v>0</v>
      </c>
      <c r="L76" s="38">
        <f t="shared" si="26"/>
        <v>0</v>
      </c>
      <c r="M76" s="38">
        <f t="shared" si="26"/>
        <v>0</v>
      </c>
      <c r="N76" s="38">
        <f t="shared" si="26"/>
        <v>0</v>
      </c>
      <c r="O76" s="16"/>
      <c r="P76" s="48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5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7">SUM(C80:C81)</f>
        <v>0</v>
      </c>
      <c r="D79" s="38">
        <f t="shared" si="27"/>
        <v>0</v>
      </c>
      <c r="E79" s="38">
        <f t="shared" si="27"/>
        <v>0</v>
      </c>
      <c r="F79" s="38">
        <f t="shared" si="27"/>
        <v>0</v>
      </c>
      <c r="G79" s="38">
        <f t="shared" si="27"/>
        <v>0</v>
      </c>
      <c r="H79" s="38">
        <f t="shared" si="27"/>
        <v>0</v>
      </c>
      <c r="I79" s="38">
        <f t="shared" si="27"/>
        <v>0</v>
      </c>
      <c r="J79" s="38">
        <f t="shared" si="27"/>
        <v>0</v>
      </c>
      <c r="K79" s="38">
        <f t="shared" si="27"/>
        <v>0</v>
      </c>
      <c r="L79" s="38">
        <f t="shared" si="27"/>
        <v>0</v>
      </c>
      <c r="M79" s="38">
        <f t="shared" si="27"/>
        <v>0</v>
      </c>
      <c r="N79" s="38">
        <f t="shared" si="27"/>
        <v>0</v>
      </c>
      <c r="O79" s="38">
        <f t="shared" si="27"/>
        <v>0</v>
      </c>
      <c r="P79" s="48">
        <f t="shared" si="25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5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5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28">SUM(D83)</f>
        <v>0</v>
      </c>
      <c r="E82" s="38">
        <f t="shared" si="28"/>
        <v>0</v>
      </c>
      <c r="F82" s="38">
        <f t="shared" si="28"/>
        <v>0</v>
      </c>
      <c r="G82" s="38">
        <f t="shared" si="28"/>
        <v>0</v>
      </c>
      <c r="H82" s="38">
        <f t="shared" si="28"/>
        <v>0</v>
      </c>
      <c r="I82" s="38">
        <f t="shared" si="28"/>
        <v>0</v>
      </c>
      <c r="J82" s="38">
        <f t="shared" si="28"/>
        <v>0</v>
      </c>
      <c r="K82" s="38">
        <f t="shared" si="28"/>
        <v>0</v>
      </c>
      <c r="L82" s="38">
        <f t="shared" si="28"/>
        <v>0</v>
      </c>
      <c r="M82" s="38">
        <f t="shared" si="28"/>
        <v>0</v>
      </c>
      <c r="N82" s="38">
        <f t="shared" si="28"/>
        <v>0</v>
      </c>
      <c r="O82" s="38">
        <f t="shared" si="28"/>
        <v>0</v>
      </c>
      <c r="P82" s="48">
        <f t="shared" si="25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5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29">+J75</f>
        <v>0</v>
      </c>
      <c r="K84" s="49">
        <v>0</v>
      </c>
      <c r="L84" s="49">
        <v>0</v>
      </c>
      <c r="M84" s="49">
        <v>0</v>
      </c>
      <c r="N84" s="41">
        <f t="shared" ref="N84:P84" si="30">+N75</f>
        <v>0</v>
      </c>
      <c r="O84" s="41">
        <f t="shared" si="30"/>
        <v>0</v>
      </c>
      <c r="P84" s="46">
        <f t="shared" si="30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5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1">+E73+E84</f>
        <v>0</v>
      </c>
      <c r="F86" s="25">
        <f t="shared" si="31"/>
        <v>0</v>
      </c>
      <c r="G86" s="25">
        <f t="shared" si="31"/>
        <v>0</v>
      </c>
      <c r="H86" s="25">
        <f t="shared" si="31"/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>+N73+N84</f>
        <v>0</v>
      </c>
      <c r="O86" s="25">
        <f t="shared" ref="O86:P86" si="32">+O73+O84</f>
        <v>120000</v>
      </c>
      <c r="P86" s="25">
        <f t="shared" si="32"/>
        <v>30625101.560000002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 t="s">
        <v>106</v>
      </c>
      <c r="D111" s="54"/>
      <c r="E111" s="54" t="s">
        <v>106</v>
      </c>
      <c r="F111" s="54"/>
    </row>
    <row r="112" spans="1:10" ht="18.75" x14ac:dyDescent="0.3">
      <c r="A112" s="29" t="s">
        <v>107</v>
      </c>
      <c r="B112" s="29"/>
      <c r="C112" s="55" t="s">
        <v>108</v>
      </c>
      <c r="D112" s="55"/>
      <c r="E112" s="55" t="s">
        <v>108</v>
      </c>
      <c r="F112" s="55"/>
    </row>
    <row r="113" spans="1:6" ht="18.75" x14ac:dyDescent="0.3">
      <c r="A113" s="56" t="s">
        <v>109</v>
      </c>
      <c r="B113" s="57"/>
      <c r="C113" s="54" t="s">
        <v>110</v>
      </c>
      <c r="D113" s="55"/>
      <c r="E113" s="54" t="s">
        <v>110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1.25" right="0.25" top="0.45803149599999998" bottom="0.39" header="0.31496062992126" footer="0.31496062992126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2023-02-10T19:15:05Z</cp:lastPrinted>
  <dcterms:created xsi:type="dcterms:W3CDTF">2018-04-17T18:57:16Z</dcterms:created>
  <dcterms:modified xsi:type="dcterms:W3CDTF">2023-02-13T19:00:29Z</dcterms:modified>
</cp:coreProperties>
</file>