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320" windowHeight="8190"/>
  </bookViews>
  <sheets>
    <sheet name="DICIEMBRE-2007" sheetId="2" r:id="rId1"/>
  </sheets>
  <definedNames>
    <definedName name="_xlnm.Print_Area" localSheetId="0">'DICIEMBRE-2007'!$A$1:$H$91</definedName>
  </definedNames>
  <calcPr calcId="144525"/>
</workbook>
</file>

<file path=xl/calcChain.xml><?xml version="1.0" encoding="utf-8"?>
<calcChain xmlns="http://schemas.openxmlformats.org/spreadsheetml/2006/main">
  <c r="F90" i="2" l="1"/>
  <c r="E90" i="2" l="1"/>
  <c r="F81" i="2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2" i="2" s="1"/>
  <c r="F83" i="2" s="1"/>
  <c r="F84" i="2" s="1"/>
  <c r="F85" i="2" s="1"/>
  <c r="F86" i="2" s="1"/>
  <c r="F87" i="2" s="1"/>
  <c r="F88" i="2" s="1"/>
  <c r="F89" i="2" s="1"/>
  <c r="D90" i="2" l="1"/>
</calcChain>
</file>

<file path=xl/comments1.xml><?xml version="1.0" encoding="utf-8"?>
<comments xmlns="http://schemas.openxmlformats.org/spreadsheetml/2006/main">
  <authors>
    <author>Autor</author>
  </authors>
  <commentList>
    <comment ref="A5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VERIFICAR FECHA LIB
</t>
        </r>
      </text>
    </comment>
  </commentList>
</comments>
</file>

<file path=xl/sharedStrings.xml><?xml version="1.0" encoding="utf-8"?>
<sst xmlns="http://schemas.openxmlformats.org/spreadsheetml/2006/main" count="162" uniqueCount="144">
  <si>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</si>
  <si>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</si>
  <si>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</si>
  <si>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</si>
  <si>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</si>
  <si>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</si>
  <si>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</si>
  <si>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</si>
  <si>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Balance</t>
  </si>
  <si>
    <t xml:space="preserve">                        LIBRO DE BANCO</t>
  </si>
  <si>
    <t xml:space="preserve">                     " Año  del  Desarrollo Agraforestal "</t>
  </si>
  <si>
    <t>ASIGNACION CUOTA DE PAGO CREDITO</t>
  </si>
  <si>
    <t>TOTAL</t>
  </si>
  <si>
    <t>YSIDRO HIDALGO (AYUDA)</t>
  </si>
  <si>
    <t>SYNTES</t>
  </si>
  <si>
    <t>CAASD</t>
  </si>
  <si>
    <t>CENTRO COMERCIAL CORAL MALL</t>
  </si>
  <si>
    <t>EMILIO CARPIO</t>
  </si>
  <si>
    <t>PAGO SUELDOS  DICIEMBRE 2017, PERSONAL MILITAR</t>
  </si>
  <si>
    <t>PAGO SUELDOS DICIEMBRE 2017, CONTRATADO</t>
  </si>
  <si>
    <t>PAGO SUELDOS DICIEMBRE 2017, PERSONAL NOMINAL.</t>
  </si>
  <si>
    <t>PAGO SUELDOS  DICIEMBRE 2017, PERSONAL FIJO</t>
  </si>
  <si>
    <t>PAGO SUELDOS RETROACTIVOS DEL 31/7/2017 AL 03/11/2017, FIJOS</t>
  </si>
  <si>
    <t>PAGO SUELDOS RETROACTIVOS DEL 08/06/2017 AL 08/12/2017 PERSONAL CONTRATADO.</t>
  </si>
  <si>
    <t>FUNDACION CORAZONES GENEROSOS (AYUDA)</t>
  </si>
  <si>
    <t>VANTROY PIMENTEL PUELLO</t>
  </si>
  <si>
    <t>LIB-2991-1-111494</t>
  </si>
  <si>
    <t>LIB-3002-1-111496</t>
  </si>
  <si>
    <t>LIB-3007-1-111495</t>
  </si>
  <si>
    <t>LIB-3014-1-111922</t>
  </si>
  <si>
    <t>LIB-3020-1-111929</t>
  </si>
  <si>
    <t>LIB-3027-1-111928</t>
  </si>
  <si>
    <t>LIB-3025-1-111927</t>
  </si>
  <si>
    <t>LIB-3023-1-111926</t>
  </si>
  <si>
    <t>LIB-3031-1-111925</t>
  </si>
  <si>
    <t>LIB-3018-1-111924</t>
  </si>
  <si>
    <t>LIB-3016-1-111923</t>
  </si>
  <si>
    <t>LIB-3040-1-112287</t>
  </si>
  <si>
    <t>LIB-3061-1-112296</t>
  </si>
  <si>
    <t>LIB-3055-1-112288</t>
  </si>
  <si>
    <t>LIB-3057-1-112289</t>
  </si>
  <si>
    <t>LIB-3059-1-112290</t>
  </si>
  <si>
    <t>LIB-3068-1-112292</t>
  </si>
  <si>
    <t>LIB-3081-1-112293</t>
  </si>
  <si>
    <t>LIB-3004-1-114226</t>
  </si>
  <si>
    <t>LIB-3029-1-114225</t>
  </si>
  <si>
    <t>LIB-3218-1-115247</t>
  </si>
  <si>
    <t>LIB-3088-1-115246</t>
  </si>
  <si>
    <t>LIB-3090-1-115248</t>
  </si>
  <si>
    <t>LIB-3142-1-116652</t>
  </si>
  <si>
    <t>LIB-3153-1-116653</t>
  </si>
  <si>
    <t>LIB-3151-1-116654</t>
  </si>
  <si>
    <t>LIB-3158-1-117146</t>
  </si>
  <si>
    <t>LIB-3164-1-117148</t>
  </si>
  <si>
    <t>LIB-3180-1-117850</t>
  </si>
  <si>
    <t>LIB-3182-1-117853</t>
  </si>
  <si>
    <t>LIB-3186-1-117852</t>
  </si>
  <si>
    <t>LIB-3187-1-117851</t>
  </si>
  <si>
    <t>LIB-3222-1-118137</t>
  </si>
  <si>
    <t>LIB-3230-1-118861</t>
  </si>
  <si>
    <t>LIB-3240-1-118893</t>
  </si>
  <si>
    <t>LIB-3246-1-118894</t>
  </si>
  <si>
    <t>LIB-3258-1-118895</t>
  </si>
  <si>
    <t>LIB-3294-1-118896</t>
  </si>
  <si>
    <t>LIB-3335-1-118897</t>
  </si>
  <si>
    <t>LIB-3431-1-118898</t>
  </si>
  <si>
    <t>LIB-3339-1-118899</t>
  </si>
  <si>
    <t>LIB-3350-1-118900</t>
  </si>
  <si>
    <t>LIB-3337-1-118903</t>
  </si>
  <si>
    <t>LIB-3428-1-121550</t>
  </si>
  <si>
    <t>LIB-3275-1-121551</t>
  </si>
  <si>
    <t>LIB-3277-1-123256</t>
  </si>
  <si>
    <t>LIB-3288-1-123261</t>
  </si>
  <si>
    <t>LIB-3296-1-123260</t>
  </si>
  <si>
    <t>LIB-3295-1-123259</t>
  </si>
  <si>
    <t>LIB-3298-1-123258</t>
  </si>
  <si>
    <t>LIB-3279-1-123257</t>
  </si>
  <si>
    <t>LIB-3304-1-123730</t>
  </si>
  <si>
    <t>LIB-3300-1-123731</t>
  </si>
  <si>
    <t>LIB-3285-1-124565.</t>
  </si>
  <si>
    <t>LIB-3311-1-124567</t>
  </si>
  <si>
    <t>LIB-3351-1-124568</t>
  </si>
  <si>
    <t>LIB-3322-1-124570</t>
  </si>
  <si>
    <t>LIB-3325-1-124571</t>
  </si>
  <si>
    <t>LIB-3314-1-124572</t>
  </si>
  <si>
    <t>LIB-3333-1-126221</t>
  </si>
  <si>
    <t>LIB-3331-1-126218</t>
  </si>
  <si>
    <t>LIB-3348-1-126219</t>
  </si>
  <si>
    <t>LIB-3347-1-126220</t>
  </si>
  <si>
    <t>ASIGNACION CUOTA DE PAGO DEBITO</t>
  </si>
  <si>
    <r>
      <t xml:space="preserve">                              Del </t>
    </r>
    <r>
      <rPr>
        <b/>
        <u/>
        <sz val="14"/>
        <rFont val="Arial"/>
        <family val="2"/>
      </rPr>
      <t>1RO. AL 31  DE  DICIEMBRE-</t>
    </r>
    <r>
      <rPr>
        <b/>
        <sz val="14"/>
        <rFont val="Arial"/>
        <family val="2"/>
      </rPr>
      <t>2017</t>
    </r>
  </si>
  <si>
    <t>JOSE AGUSTIN GARCIA PEREZ</t>
  </si>
  <si>
    <t xml:space="preserve">PAPELES CARIBE, S.A. </t>
  </si>
  <si>
    <t>COMERCIALIZADORA ALFODIN,S.R.L.</t>
  </si>
  <si>
    <t>LABORATORIO ORBIS,S.A.</t>
  </si>
  <si>
    <t>SILIS,S.R.L.</t>
  </si>
  <si>
    <t>PUBLICACIONES AHORA,C.POR A.</t>
  </si>
  <si>
    <t>COMPU-OFFICE DOMINICANA,S.R.L.</t>
  </si>
  <si>
    <t>OFFITEK, S.R.L.</t>
  </si>
  <si>
    <t>JOSE PATRICIO PERALTA GUZMAN</t>
  </si>
  <si>
    <t>OFINOVA,S.R.L.</t>
  </si>
  <si>
    <t>EDESUR DOMINICANA,S.A.</t>
  </si>
  <si>
    <t>COLUMBUS NETWORKS DOMINICANA,S.A.</t>
  </si>
  <si>
    <t xml:space="preserve">JUAN MANUEL GUERRERO DE JESUS </t>
  </si>
  <si>
    <t>MANUEL ENRIQUEZ BRITO MARTINEZ</t>
  </si>
  <si>
    <t>MCCOLLUM SANLLEY &amp; ASOCIADOS , S.A.</t>
  </si>
  <si>
    <t xml:space="preserve">CARMEN JULIA ANTONIA GUZMAN GUABA </t>
  </si>
  <si>
    <t>ROSARIO &amp; PICHARDO,S.R.L.</t>
  </si>
  <si>
    <t>UNIVERSIDAD NACIONAL  EVANGELICA ,D.N.(ayuda)</t>
  </si>
  <si>
    <t>MUEBLES OMAR,S.A.</t>
  </si>
  <si>
    <t>LIB-3147-1-116655</t>
  </si>
  <si>
    <t>GREYSIS TELEVISION,NEW S.R.L.</t>
  </si>
  <si>
    <t>VALDOCCO COMERCIAL,S.R.L.</t>
  </si>
  <si>
    <t>ASOCIACION DOMINICANA DE PROPIEDAD INTELECTUAL  ADOPI (AYUDA)</t>
  </si>
  <si>
    <t>LIB-3160-1-117149</t>
  </si>
  <si>
    <t>INVERSIONES SIURANA,S.R.L.</t>
  </si>
  <si>
    <t>AD CREATIVE SUITE &amp; MULTISERVICES , S.R.L.</t>
  </si>
  <si>
    <t>LIB-3168-1-117147</t>
  </si>
  <si>
    <t>MANUEL ANTONIO QUIROZ CEPEDA</t>
  </si>
  <si>
    <t>MW PUERTAS  Y VENTANAS ,S.R.L.</t>
  </si>
  <si>
    <t>COMPAÑIA DOMINICANA DE TELEFONOS, C.POR.A. (CODETEL)</t>
  </si>
  <si>
    <t xml:space="preserve">EVA ROSSINA GARCIA MARTINEZ </t>
  </si>
  <si>
    <t>JULIO LUIS PIETER JIMINIAN</t>
  </si>
  <si>
    <t>SUNIX PETROLEUM, S.R.L.</t>
  </si>
  <si>
    <t>SUPERMEMORIAS EN DOMINICANA, E.I.R.L.</t>
  </si>
  <si>
    <t>FUNDACION UNIVERSITARIA O &amp; M,INC</t>
  </si>
  <si>
    <t>PAGO DE VIATICOS Dra.LOCKWARD VIAJE A LA CIUDAD DE BRASILIA (ONAPI)</t>
  </si>
  <si>
    <t>WIND TELECOM,S.A.</t>
  </si>
  <si>
    <t>SANTO DOMINGO MOTORS COMPANY ,S.A.</t>
  </si>
  <si>
    <t>PORTERHOUSE, S.R.L.</t>
  </si>
  <si>
    <t>PRODUCTORA LEDESMA G, E.I.R.L.</t>
  </si>
  <si>
    <t>CESAR EMILIO MEJIA PEREZ  (AYUDA)</t>
  </si>
  <si>
    <t>PEDRO ANTONIO DISLA SANCHEZ  (AYUDA)</t>
  </si>
  <si>
    <t>EDENORTE DOMINICANA,S.A.</t>
  </si>
  <si>
    <t>LIB-3309-1-124566</t>
  </si>
  <si>
    <t>CISUS HOLDING,S.R.L.</t>
  </si>
  <si>
    <t>XIOMARI VELOZ  D* LUJO FIESTA , S.R.L. (PAGO FIESTA ONAPI 2017)</t>
  </si>
  <si>
    <t>LIB-3316-1-124569</t>
  </si>
  <si>
    <t>ROSARIO &amp; PICHARDO ,S.R.L.</t>
  </si>
  <si>
    <t xml:space="preserve">JUAN ANTONIO SOTO SANCHEZ </t>
  </si>
  <si>
    <t xml:space="preserve">PAGO DE SUPLENCIA DEL 04/10/2017 AL 02/11/2017 </t>
  </si>
  <si>
    <t>Crédito</t>
  </si>
  <si>
    <t>Débito</t>
  </si>
  <si>
    <t xml:space="preserve">ANTICIPOS FINANCIEROS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</si>
</sst>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1" xfId="3" applyNumberFormat="1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164" fontId="11" fillId="0" borderId="3" xfId="5" applyNumberFormat="1" applyFont="1" applyFill="1" applyBorder="1" applyAlignment="1">
      <alignment horizontal="right" wrapText="1"/>
    </xf>
    <xf numFmtId="164" fontId="11" fillId="0" borderId="3" xfId="5" applyNumberFormat="1" applyFont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0" fillId="4" borderId="14" xfId="0" applyNumberFormat="1" applyFont="1" applyFill="1" applyBorder="1" applyAlignment="1">
      <alignment horizontal="right"/>
    </xf>
    <xf numFmtId="0" fontId="14" fillId="3" borderId="3" xfId="3" applyFont="1" applyFill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right"/>
    </xf>
    <xf numFmtId="164" fontId="11" fillId="3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5" fillId="3" borderId="3" xfId="3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>
      <alignment wrapText="1"/>
    </xf>
    <xf numFmtId="164" fontId="0" fillId="3" borderId="3" xfId="0" applyNumberFormat="1" applyFont="1" applyFill="1" applyBorder="1" applyAlignment="1"/>
    <xf numFmtId="164" fontId="11" fillId="0" borderId="15" xfId="5" applyNumberFormat="1" applyFont="1" applyBorder="1" applyAlignment="1"/>
    <xf numFmtId="164" fontId="11" fillId="0" borderId="16" xfId="5" applyNumberFormat="1" applyFont="1" applyFill="1" applyBorder="1" applyAlignment="1">
      <alignment horizontal="right" wrapText="1"/>
    </xf>
    <xf numFmtId="164" fontId="11" fillId="0" borderId="16" xfId="0" applyNumberFormat="1" applyFont="1" applyBorder="1" applyAlignment="1">
      <alignment horizontal="right"/>
    </xf>
    <xf numFmtId="0" fontId="4" fillId="3" borderId="3" xfId="3" applyFont="1" applyFill="1" applyBorder="1" applyAlignment="1">
      <alignment horizontal="center" vertical="center" wrapText="1"/>
    </xf>
    <xf numFmtId="164" fontId="14" fillId="3" borderId="3" xfId="3" applyNumberFormat="1" applyFont="1" applyFill="1" applyBorder="1" applyAlignment="1">
      <alignment horizontal="right" vertical="center" wrapText="1"/>
    </xf>
    <xf numFmtId="14" fontId="13" fillId="3" borderId="3" xfId="0" applyNumberFormat="1" applyFont="1" applyFill="1" applyBorder="1" applyAlignment="1">
      <alignment horizontal="right"/>
    </xf>
    <xf numFmtId="39" fontId="14" fillId="3" borderId="3" xfId="3" applyNumberFormat="1" applyFont="1" applyFill="1" applyBorder="1" applyAlignment="1">
      <alignment horizontal="right" vertical="center" wrapText="1"/>
    </xf>
    <xf numFmtId="164" fontId="0" fillId="3" borderId="3" xfId="0" applyNumberFormat="1" applyFont="1" applyFill="1" applyBorder="1" applyAlignment="1">
      <alignment wrapText="1"/>
    </xf>
    <xf numFmtId="14" fontId="15" fillId="3" borderId="0" xfId="3" applyNumberFormat="1" applyFont="1" applyFill="1" applyBorder="1" applyAlignment="1">
      <alignment horizontal="left" vertical="center" wrapText="1"/>
    </xf>
    <xf numFmtId="164" fontId="0" fillId="3" borderId="16" xfId="0" applyNumberFormat="1" applyFont="1" applyFill="1" applyBorder="1" applyAlignment="1">
      <alignment wrapText="1"/>
    </xf>
    <xf numFmtId="164" fontId="11" fillId="3" borderId="3" xfId="5" applyNumberFormat="1" applyFont="1" applyFill="1" applyBorder="1" applyAlignment="1"/>
    <xf numFmtId="164" fontId="11" fillId="3" borderId="15" xfId="5" applyNumberFormat="1" applyFont="1" applyFill="1" applyBorder="1" applyAlignment="1"/>
    <xf numFmtId="164" fontId="11" fillId="3" borderId="3" xfId="5" applyNumberFormat="1" applyFont="1" applyFill="1" applyBorder="1" applyAlignment="1">
      <alignment horizontal="right" wrapText="1"/>
    </xf>
    <xf numFmtId="164" fontId="11" fillId="3" borderId="15" xfId="5" applyNumberFormat="1" applyFont="1" applyFill="1" applyBorder="1" applyAlignment="1">
      <alignment wrapText="1"/>
    </xf>
    <xf numFmtId="14" fontId="16" fillId="3" borderId="17" xfId="0" applyNumberFormat="1" applyFont="1" applyFill="1" applyBorder="1" applyAlignment="1">
      <alignment horizontal="left"/>
    </xf>
    <xf numFmtId="14" fontId="0" fillId="3" borderId="17" xfId="0" applyNumberFormat="1" applyFill="1" applyBorder="1" applyAlignment="1">
      <alignment horizontal="left"/>
    </xf>
    <xf numFmtId="14" fontId="12" fillId="3" borderId="17" xfId="0" applyNumberFormat="1" applyFont="1" applyFill="1" applyBorder="1" applyAlignment="1">
      <alignment horizontal="left"/>
    </xf>
    <xf numFmtId="14" fontId="12" fillId="0" borderId="17" xfId="0" applyNumberFormat="1" applyFont="1" applyBorder="1" applyAlignment="1">
      <alignment horizontal="left"/>
    </xf>
    <xf numFmtId="0" fontId="0" fillId="3" borderId="18" xfId="0" applyFont="1" applyFill="1" applyBorder="1" applyAlignment="1">
      <alignment wrapText="1"/>
    </xf>
    <xf numFmtId="0" fontId="0" fillId="3" borderId="4" xfId="0" applyFont="1" applyFill="1" applyBorder="1"/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4" xfId="0" applyFill="1" applyBorder="1" applyAlignment="1">
      <alignment vertical="center" wrapText="1"/>
    </xf>
    <xf numFmtId="4" fontId="0" fillId="3" borderId="4" xfId="0" applyNumberFormat="1" applyFill="1" applyBorder="1" applyAlignment="1">
      <alignment horizontal="left" wrapText="1"/>
    </xf>
    <xf numFmtId="0" fontId="12" fillId="3" borderId="3" xfId="0" applyFont="1" applyFill="1" applyBorder="1"/>
    <xf numFmtId="0" fontId="12" fillId="3" borderId="3" xfId="0" applyFont="1" applyFill="1" applyBorder="1" applyAlignment="1">
      <alignment horizontal="left"/>
    </xf>
    <xf numFmtId="14" fontId="0" fillId="3" borderId="17" xfId="0" applyNumberFormat="1" applyFont="1" applyFill="1" applyBorder="1" applyAlignment="1">
      <alignment horizontal="left"/>
    </xf>
    <xf numFmtId="14" fontId="0" fillId="3" borderId="17" xfId="0" applyNumberFormat="1" applyFill="1" applyBorder="1" applyAlignment="1">
      <alignment horizontal="left" wrapText="1"/>
    </xf>
    <xf numFmtId="4" fontId="0" fillId="3" borderId="4" xfId="0" applyNumberFormat="1" applyFont="1" applyFill="1" applyBorder="1" applyAlignment="1">
      <alignment horizontal="left" wrapText="1"/>
    </xf>
    <xf numFmtId="0" fontId="12" fillId="3" borderId="4" xfId="0" applyFont="1" applyFill="1" applyBorder="1" applyAlignment="1">
      <alignment wrapText="1"/>
    </xf>
    <xf numFmtId="0" fontId="12" fillId="0" borderId="4" xfId="0" applyFont="1" applyBorder="1"/>
    <xf numFmtId="0" fontId="12" fillId="0" borderId="4" xfId="0" applyFont="1" applyFill="1" applyBorder="1"/>
    <xf numFmtId="4" fontId="12" fillId="0" borderId="4" xfId="0" applyNumberFormat="1" applyFont="1" applyFill="1" applyBorder="1" applyAlignment="1">
      <alignment horizontal="left" wrapText="1"/>
    </xf>
    <xf numFmtId="0" fontId="4" fillId="2" borderId="8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0" fontId="10" fillId="4" borderId="20" xfId="0" applyFont="1" applyFill="1" applyBorder="1" applyAlignment="1"/>
    <xf numFmtId="0" fontId="10" fillId="4" borderId="21" xfId="0" applyFont="1" applyFill="1" applyBorder="1" applyAlignment="1"/>
    <xf numFmtId="0" fontId="12" fillId="3" borderId="15" xfId="0" applyFont="1" applyFill="1" applyBorder="1"/>
    <xf numFmtId="0" fontId="10" fillId="4" borderId="19" xfId="0" applyFont="1" applyFill="1" applyBorder="1" applyAlignment="1"/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3" workbookViewId="0">
      <selection activeCell="D91" sqref="D91"/>
    </sheetView>
  </sheetViews>
  <sheetFormatPr baseColWidth="10" defaultRowHeight="15" x14ac:dyDescent="0.25"/>
  <cols>
    <col min="1" max="1" width="15.42578125" style="1" customWidth="1"/>
    <col min="2" max="2" width="24.42578125" style="1" customWidth="1"/>
    <col min="3" max="3" width="69" style="1" customWidth="1"/>
    <col min="4" max="4" width="26.140625" style="1" customWidth="1"/>
    <col min="5" max="5" width="21.85546875" style="1" customWidth="1"/>
    <col min="6" max="6" width="26" style="1" customWidth="1"/>
    <col min="7" max="16384" width="11.42578125" style="1"/>
  </cols>
  <sheetData>
    <row r="1" spans="1:8" ht="37.5" x14ac:dyDescent="0.6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9.5" x14ac:dyDescent="0.25">
      <c r="A2" s="64" t="s">
        <v>1</v>
      </c>
      <c r="B2" s="64"/>
      <c r="C2" s="64"/>
      <c r="D2" s="64"/>
      <c r="E2" s="64"/>
      <c r="F2" s="64"/>
      <c r="G2" s="64"/>
      <c r="H2" s="64"/>
    </row>
    <row r="3" spans="1:8" ht="19.5" x14ac:dyDescent="0.25">
      <c r="A3" s="65" t="s">
        <v>10</v>
      </c>
      <c r="B3" s="65"/>
      <c r="C3" s="65"/>
      <c r="D3" s="65"/>
      <c r="E3" s="65"/>
      <c r="F3" s="65"/>
      <c r="G3" s="65"/>
      <c r="H3" s="8"/>
    </row>
    <row r="4" spans="1:8" ht="20.25" x14ac:dyDescent="0.25">
      <c r="A4" s="66" t="s">
        <v>9</v>
      </c>
      <c r="B4" s="66"/>
      <c r="C4" s="66"/>
      <c r="D4" s="66"/>
      <c r="E4" s="66"/>
      <c r="F4" s="66"/>
      <c r="G4" s="66"/>
      <c r="H4" s="7"/>
    </row>
    <row r="5" spans="1:8" ht="18" x14ac:dyDescent="0.25">
      <c r="A5" s="67" t="s">
        <v>2</v>
      </c>
      <c r="B5" s="67"/>
      <c r="C5" s="67"/>
      <c r="D5" s="67"/>
      <c r="E5" s="67"/>
      <c r="F5" s="67"/>
      <c r="G5" s="67"/>
    </row>
    <row r="6" spans="1:8" ht="18" x14ac:dyDescent="0.25">
      <c r="A6" s="67" t="s">
        <v>90</v>
      </c>
      <c r="B6" s="67"/>
      <c r="C6" s="67"/>
      <c r="D6" s="67"/>
      <c r="E6" s="67"/>
      <c r="F6" s="67"/>
      <c r="G6" s="67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56" t="s">
        <v>3</v>
      </c>
      <c r="B8" s="57"/>
      <c r="C8" s="57"/>
      <c r="D8" s="57"/>
      <c r="E8" s="57"/>
      <c r="F8" s="58"/>
      <c r="G8" s="2"/>
    </row>
    <row r="9" spans="1:8" ht="16.5" x14ac:dyDescent="0.25">
      <c r="A9" s="59"/>
      <c r="B9" s="60"/>
      <c r="C9" s="3"/>
      <c r="D9" s="61" t="s">
        <v>4</v>
      </c>
      <c r="E9" s="62"/>
      <c r="F9" s="9">
        <v>3133795.65</v>
      </c>
      <c r="G9" s="2"/>
    </row>
    <row r="10" spans="1:8" ht="16.5" x14ac:dyDescent="0.25">
      <c r="A10" s="68" t="s">
        <v>5</v>
      </c>
      <c r="B10" s="6" t="s">
        <v>6</v>
      </c>
      <c r="C10" s="68" t="s">
        <v>7</v>
      </c>
      <c r="D10" s="68" t="s">
        <v>142</v>
      </c>
      <c r="E10" s="5" t="s">
        <v>141</v>
      </c>
      <c r="F10" s="10" t="s">
        <v>8</v>
      </c>
      <c r="G10" s="2"/>
    </row>
    <row r="11" spans="1:8" ht="16.5" x14ac:dyDescent="0.25">
      <c r="A11" s="30">
        <v>43070</v>
      </c>
      <c r="B11" s="15">
        <v>15873</v>
      </c>
      <c r="C11" s="15" t="s">
        <v>11</v>
      </c>
      <c r="D11" s="25"/>
      <c r="E11" s="26">
        <v>1528227.35</v>
      </c>
      <c r="F11" s="28">
        <f>F9+E11</f>
        <v>4662023</v>
      </c>
      <c r="G11" s="2"/>
    </row>
    <row r="12" spans="1:8" x14ac:dyDescent="0.25">
      <c r="A12" s="36">
        <v>43070</v>
      </c>
      <c r="B12" s="47" t="s">
        <v>26</v>
      </c>
      <c r="C12" s="40" t="s">
        <v>13</v>
      </c>
      <c r="D12" s="31">
        <v>40000</v>
      </c>
      <c r="E12" s="23"/>
      <c r="F12" s="24">
        <f>F11-D12</f>
        <v>4622023</v>
      </c>
    </row>
    <row r="13" spans="1:8" x14ac:dyDescent="0.25">
      <c r="A13" s="36">
        <v>43070</v>
      </c>
      <c r="B13" s="47" t="s">
        <v>27</v>
      </c>
      <c r="C13" s="41" t="s">
        <v>91</v>
      </c>
      <c r="D13" s="29">
        <v>140000</v>
      </c>
      <c r="E13" s="11"/>
      <c r="F13" s="24">
        <f t="shared" ref="F13:F22" si="0">F12-D13</f>
        <v>4482023</v>
      </c>
    </row>
    <row r="14" spans="1:8" x14ac:dyDescent="0.25">
      <c r="A14" s="36">
        <v>43070</v>
      </c>
      <c r="B14" s="47" t="s">
        <v>28</v>
      </c>
      <c r="C14" s="42" t="s">
        <v>92</v>
      </c>
      <c r="D14" s="29">
        <v>460200</v>
      </c>
      <c r="E14" s="11"/>
      <c r="F14" s="24">
        <f t="shared" si="0"/>
        <v>4021823</v>
      </c>
    </row>
    <row r="15" spans="1:8" x14ac:dyDescent="0.25">
      <c r="A15" s="36">
        <v>43073</v>
      </c>
      <c r="B15" s="47" t="s">
        <v>29</v>
      </c>
      <c r="C15" s="43" t="s">
        <v>93</v>
      </c>
      <c r="D15" s="29">
        <v>25000</v>
      </c>
      <c r="E15" s="11"/>
      <c r="F15" s="24">
        <f t="shared" si="0"/>
        <v>3996823</v>
      </c>
    </row>
    <row r="16" spans="1:8" x14ac:dyDescent="0.25">
      <c r="A16" s="36">
        <v>43073</v>
      </c>
      <c r="B16" s="47" t="s">
        <v>36</v>
      </c>
      <c r="C16" s="43" t="s">
        <v>94</v>
      </c>
      <c r="D16" s="29">
        <v>52300</v>
      </c>
      <c r="E16" s="11"/>
      <c r="F16" s="24">
        <f t="shared" si="0"/>
        <v>3944523</v>
      </c>
    </row>
    <row r="17" spans="1:6" x14ac:dyDescent="0.25">
      <c r="A17" s="36">
        <v>43073</v>
      </c>
      <c r="B17" s="47" t="s">
        <v>35</v>
      </c>
      <c r="C17" s="42" t="s">
        <v>14</v>
      </c>
      <c r="D17" s="29">
        <v>32332</v>
      </c>
      <c r="E17" s="11"/>
      <c r="F17" s="24">
        <f t="shared" si="0"/>
        <v>3912191</v>
      </c>
    </row>
    <row r="18" spans="1:6" x14ac:dyDescent="0.25">
      <c r="A18" s="36">
        <v>43073</v>
      </c>
      <c r="B18" s="47" t="s">
        <v>30</v>
      </c>
      <c r="C18" s="42" t="s">
        <v>95</v>
      </c>
      <c r="D18" s="29">
        <v>41300</v>
      </c>
      <c r="E18" s="11"/>
      <c r="F18" s="24">
        <f t="shared" si="0"/>
        <v>3870891</v>
      </c>
    </row>
    <row r="19" spans="1:6" x14ac:dyDescent="0.25">
      <c r="A19" s="36">
        <v>43073</v>
      </c>
      <c r="B19" s="47" t="s">
        <v>33</v>
      </c>
      <c r="C19" s="44" t="s">
        <v>96</v>
      </c>
      <c r="D19" s="29">
        <v>840000</v>
      </c>
      <c r="E19" s="11"/>
      <c r="F19" s="24">
        <f t="shared" si="0"/>
        <v>3030891</v>
      </c>
    </row>
    <row r="20" spans="1:6" x14ac:dyDescent="0.25">
      <c r="A20" s="36">
        <v>43073</v>
      </c>
      <c r="B20" s="47" t="s">
        <v>32</v>
      </c>
      <c r="C20" s="42" t="s">
        <v>97</v>
      </c>
      <c r="D20" s="21">
        <v>11008.81</v>
      </c>
      <c r="E20" s="11"/>
      <c r="F20" s="24">
        <f t="shared" si="0"/>
        <v>3019882.19</v>
      </c>
    </row>
    <row r="21" spans="1:6" x14ac:dyDescent="0.25">
      <c r="A21" s="36">
        <v>43073</v>
      </c>
      <c r="B21" s="47" t="s">
        <v>31</v>
      </c>
      <c r="C21" s="43" t="s">
        <v>98</v>
      </c>
      <c r="D21" s="32">
        <v>92170.25</v>
      </c>
      <c r="E21" s="11"/>
      <c r="F21" s="24">
        <f t="shared" si="0"/>
        <v>2927711.94</v>
      </c>
    </row>
    <row r="22" spans="1:6" x14ac:dyDescent="0.25">
      <c r="A22" s="36">
        <v>43073</v>
      </c>
      <c r="B22" s="47" t="s">
        <v>34</v>
      </c>
      <c r="C22" s="43" t="s">
        <v>99</v>
      </c>
      <c r="D22" s="33">
        <v>41300</v>
      </c>
      <c r="E22" s="11"/>
      <c r="F22" s="24">
        <f t="shared" si="0"/>
        <v>2886411.94</v>
      </c>
    </row>
    <row r="23" spans="1:6" x14ac:dyDescent="0.25">
      <c r="A23" s="36">
        <v>43073</v>
      </c>
      <c r="B23" s="48">
        <v>15881</v>
      </c>
      <c r="C23" s="52" t="s">
        <v>11</v>
      </c>
      <c r="D23" s="22"/>
      <c r="E23" s="34">
        <v>342045.3</v>
      </c>
      <c r="F23" s="16">
        <f>F22+E23</f>
        <v>3228457.2399999998</v>
      </c>
    </row>
    <row r="24" spans="1:6" ht="15" customHeight="1" x14ac:dyDescent="0.25">
      <c r="A24" s="36">
        <v>43073</v>
      </c>
      <c r="B24" s="47" t="s">
        <v>37</v>
      </c>
      <c r="C24" s="42" t="s">
        <v>100</v>
      </c>
      <c r="D24" s="33">
        <v>15304.78</v>
      </c>
      <c r="E24" s="11"/>
      <c r="F24" s="16">
        <f>F23-D24</f>
        <v>3213152.46</v>
      </c>
    </row>
    <row r="25" spans="1:6" ht="15" customHeight="1" x14ac:dyDescent="0.25">
      <c r="A25" s="36">
        <v>43073</v>
      </c>
      <c r="B25" s="47" t="s">
        <v>39</v>
      </c>
      <c r="C25" s="42" t="s">
        <v>101</v>
      </c>
      <c r="D25" s="33">
        <v>400551.44</v>
      </c>
      <c r="E25" s="11"/>
      <c r="F25" s="16">
        <f t="shared" ref="F25:F35" si="1">F24-D25</f>
        <v>2812601.02</v>
      </c>
    </row>
    <row r="26" spans="1:6" x14ac:dyDescent="0.25">
      <c r="A26" s="36">
        <v>43073</v>
      </c>
      <c r="B26" s="47" t="s">
        <v>40</v>
      </c>
      <c r="C26" s="43" t="s">
        <v>102</v>
      </c>
      <c r="D26" s="33">
        <v>374611.12</v>
      </c>
      <c r="E26" s="11"/>
      <c r="F26" s="16">
        <f t="shared" si="1"/>
        <v>2437989.9</v>
      </c>
    </row>
    <row r="27" spans="1:6" x14ac:dyDescent="0.25">
      <c r="A27" s="36">
        <v>43073</v>
      </c>
      <c r="B27" s="47" t="s">
        <v>41</v>
      </c>
      <c r="C27" s="45" t="s">
        <v>15</v>
      </c>
      <c r="D27" s="33">
        <v>4360</v>
      </c>
      <c r="E27" s="11"/>
      <c r="F27" s="16">
        <f t="shared" si="1"/>
        <v>2433629.9</v>
      </c>
    </row>
    <row r="28" spans="1:6" x14ac:dyDescent="0.25">
      <c r="A28" s="36">
        <v>43073</v>
      </c>
      <c r="B28" s="47" t="s">
        <v>38</v>
      </c>
      <c r="C28" s="42" t="s">
        <v>16</v>
      </c>
      <c r="D28" s="33">
        <v>61001.93</v>
      </c>
      <c r="E28" s="11"/>
      <c r="F28" s="16">
        <f t="shared" si="1"/>
        <v>2372627.9699999997</v>
      </c>
    </row>
    <row r="29" spans="1:6" x14ac:dyDescent="0.25">
      <c r="A29" s="36">
        <v>43073</v>
      </c>
      <c r="B29" s="47" t="s">
        <v>42</v>
      </c>
      <c r="C29" s="42" t="s">
        <v>103</v>
      </c>
      <c r="D29" s="33">
        <v>75000</v>
      </c>
      <c r="E29" s="11"/>
      <c r="F29" s="16">
        <f t="shared" si="1"/>
        <v>2297627.9699999997</v>
      </c>
    </row>
    <row r="30" spans="1:6" x14ac:dyDescent="0.25">
      <c r="A30" s="37">
        <v>43073</v>
      </c>
      <c r="B30" s="47" t="s">
        <v>43</v>
      </c>
      <c r="C30" s="42" t="s">
        <v>104</v>
      </c>
      <c r="D30" s="35">
        <v>82600</v>
      </c>
      <c r="E30" s="19"/>
      <c r="F30" s="16">
        <f t="shared" si="1"/>
        <v>2215027.9699999997</v>
      </c>
    </row>
    <row r="31" spans="1:6" x14ac:dyDescent="0.25">
      <c r="A31" s="36">
        <v>43076</v>
      </c>
      <c r="B31" s="47" t="s">
        <v>44</v>
      </c>
      <c r="C31" s="44" t="s">
        <v>105</v>
      </c>
      <c r="D31" s="29">
        <v>27745.34</v>
      </c>
      <c r="E31" s="11"/>
      <c r="F31" s="16">
        <f t="shared" si="1"/>
        <v>2187282.63</v>
      </c>
    </row>
    <row r="32" spans="1:6" x14ac:dyDescent="0.25">
      <c r="A32" s="36">
        <v>43076</v>
      </c>
      <c r="B32" s="47" t="s">
        <v>45</v>
      </c>
      <c r="C32" s="43" t="s">
        <v>106</v>
      </c>
      <c r="D32" s="29">
        <v>59000</v>
      </c>
      <c r="E32" s="11"/>
      <c r="F32" s="16">
        <f t="shared" si="1"/>
        <v>2128282.63</v>
      </c>
    </row>
    <row r="33" spans="1:6" x14ac:dyDescent="0.25">
      <c r="A33" s="38">
        <v>43080</v>
      </c>
      <c r="B33" s="47" t="s">
        <v>47</v>
      </c>
      <c r="C33" s="46" t="s">
        <v>107</v>
      </c>
      <c r="D33" s="29">
        <v>2160</v>
      </c>
      <c r="E33" s="11"/>
      <c r="F33" s="16">
        <f t="shared" si="1"/>
        <v>2126122.63</v>
      </c>
    </row>
    <row r="34" spans="1:6" x14ac:dyDescent="0.25">
      <c r="A34" s="38">
        <v>43080</v>
      </c>
      <c r="B34" s="47" t="s">
        <v>48</v>
      </c>
      <c r="C34" s="42" t="s">
        <v>108</v>
      </c>
      <c r="D34" s="29">
        <v>20000</v>
      </c>
      <c r="E34" s="11"/>
      <c r="F34" s="16">
        <f t="shared" si="1"/>
        <v>2106122.63</v>
      </c>
    </row>
    <row r="35" spans="1:6" x14ac:dyDescent="0.25">
      <c r="A35" s="38">
        <v>43080</v>
      </c>
      <c r="B35" s="47" t="s">
        <v>46</v>
      </c>
      <c r="C35" s="42" t="s">
        <v>140</v>
      </c>
      <c r="D35" s="29">
        <v>21710</v>
      </c>
      <c r="E35" s="11"/>
      <c r="F35" s="16">
        <f t="shared" si="1"/>
        <v>2084412.63</v>
      </c>
    </row>
    <row r="36" spans="1:6" x14ac:dyDescent="0.25">
      <c r="A36" s="39">
        <v>43081</v>
      </c>
      <c r="B36" s="48">
        <v>15984</v>
      </c>
      <c r="C36" s="53" t="s">
        <v>11</v>
      </c>
      <c r="D36" s="20"/>
      <c r="E36" s="34">
        <v>270402.53999999998</v>
      </c>
      <c r="F36" s="17">
        <f>F35+E36</f>
        <v>2354815.17</v>
      </c>
    </row>
    <row r="37" spans="1:6" x14ac:dyDescent="0.25">
      <c r="A37" s="39">
        <v>43081</v>
      </c>
      <c r="B37" s="48">
        <v>15988</v>
      </c>
      <c r="C37" s="53" t="s">
        <v>11</v>
      </c>
      <c r="D37" s="20"/>
      <c r="E37" s="34">
        <v>1131569.26</v>
      </c>
      <c r="F37" s="17">
        <f>F36+E37</f>
        <v>3486384.4299999997</v>
      </c>
    </row>
    <row r="38" spans="1:6" x14ac:dyDescent="0.25">
      <c r="A38" s="38">
        <v>43081</v>
      </c>
      <c r="B38" s="48">
        <v>2737</v>
      </c>
      <c r="C38" s="42" t="s">
        <v>143</v>
      </c>
      <c r="D38" s="29">
        <v>270402.53999999998</v>
      </c>
      <c r="E38" s="34"/>
      <c r="F38" s="17">
        <f>F37-D38</f>
        <v>3215981.8899999997</v>
      </c>
    </row>
    <row r="39" spans="1:6" x14ac:dyDescent="0.25">
      <c r="A39" s="39">
        <v>43082</v>
      </c>
      <c r="B39" s="48">
        <v>16001</v>
      </c>
      <c r="C39" s="53" t="s">
        <v>11</v>
      </c>
      <c r="D39" s="20"/>
      <c r="E39" s="34">
        <v>14987222.34</v>
      </c>
      <c r="F39" s="17">
        <f>F38+E39</f>
        <v>18203204.23</v>
      </c>
    </row>
    <row r="40" spans="1:6" x14ac:dyDescent="0.25">
      <c r="A40" s="49">
        <v>43082</v>
      </c>
      <c r="B40" s="47" t="s">
        <v>49</v>
      </c>
      <c r="C40" s="42" t="s">
        <v>109</v>
      </c>
      <c r="D40" s="29">
        <v>107668.04</v>
      </c>
      <c r="E40" s="11"/>
      <c r="F40" s="17">
        <f>F39-D40</f>
        <v>18095536.190000001</v>
      </c>
    </row>
    <row r="41" spans="1:6" x14ac:dyDescent="0.25">
      <c r="A41" s="49">
        <v>43082</v>
      </c>
      <c r="B41" s="47" t="s">
        <v>110</v>
      </c>
      <c r="C41" s="41" t="s">
        <v>111</v>
      </c>
      <c r="D41" s="29">
        <v>35000</v>
      </c>
      <c r="E41" s="11"/>
      <c r="F41" s="17">
        <f t="shared" ref="F41:F47" si="2">F40-D41</f>
        <v>18060536.190000001</v>
      </c>
    </row>
    <row r="42" spans="1:6" x14ac:dyDescent="0.25">
      <c r="A42" s="49">
        <v>43082</v>
      </c>
      <c r="B42" s="47" t="s">
        <v>51</v>
      </c>
      <c r="C42" s="42" t="s">
        <v>103</v>
      </c>
      <c r="D42" s="29">
        <v>75000</v>
      </c>
      <c r="E42" s="11"/>
      <c r="F42" s="17">
        <f t="shared" si="2"/>
        <v>17985536.190000001</v>
      </c>
    </row>
    <row r="43" spans="1:6" x14ac:dyDescent="0.25">
      <c r="A43" s="49">
        <v>43082</v>
      </c>
      <c r="B43" s="47" t="s">
        <v>50</v>
      </c>
      <c r="C43" s="42" t="s">
        <v>112</v>
      </c>
      <c r="D43" s="29">
        <v>7257</v>
      </c>
      <c r="E43" s="11"/>
      <c r="F43" s="17">
        <f t="shared" si="2"/>
        <v>17978279.190000001</v>
      </c>
    </row>
    <row r="44" spans="1:6" x14ac:dyDescent="0.25">
      <c r="A44" s="49">
        <v>43083</v>
      </c>
      <c r="B44" s="47" t="s">
        <v>52</v>
      </c>
      <c r="C44" s="42" t="s">
        <v>113</v>
      </c>
      <c r="D44" s="29">
        <v>125000</v>
      </c>
      <c r="E44" s="11"/>
      <c r="F44" s="17">
        <f t="shared" si="2"/>
        <v>17853279.190000001</v>
      </c>
    </row>
    <row r="45" spans="1:6" x14ac:dyDescent="0.25">
      <c r="A45" s="49">
        <v>43083</v>
      </c>
      <c r="B45" s="47" t="s">
        <v>114</v>
      </c>
      <c r="C45" s="42" t="s">
        <v>115</v>
      </c>
      <c r="D45" s="29">
        <v>594929.93000000005</v>
      </c>
      <c r="E45" s="11"/>
      <c r="F45" s="17">
        <f t="shared" si="2"/>
        <v>17258349.260000002</v>
      </c>
    </row>
    <row r="46" spans="1:6" x14ac:dyDescent="0.25">
      <c r="A46" s="49">
        <v>43083</v>
      </c>
      <c r="B46" s="47" t="s">
        <v>53</v>
      </c>
      <c r="C46" s="42" t="s">
        <v>116</v>
      </c>
      <c r="D46" s="29">
        <v>6596.2</v>
      </c>
      <c r="E46" s="11"/>
      <c r="F46" s="17">
        <f t="shared" si="2"/>
        <v>17251753.060000002</v>
      </c>
    </row>
    <row r="47" spans="1:6" x14ac:dyDescent="0.25">
      <c r="A47" s="49">
        <v>43083</v>
      </c>
      <c r="B47" s="47" t="s">
        <v>117</v>
      </c>
      <c r="C47" s="42" t="s">
        <v>116</v>
      </c>
      <c r="D47" s="29">
        <v>83013</v>
      </c>
      <c r="E47" s="11"/>
      <c r="F47" s="17">
        <f t="shared" si="2"/>
        <v>17168740.060000002</v>
      </c>
    </row>
    <row r="48" spans="1:6" x14ac:dyDescent="0.25">
      <c r="A48" s="49">
        <v>43084</v>
      </c>
      <c r="B48" s="48">
        <v>16029</v>
      </c>
      <c r="C48" s="53" t="s">
        <v>11</v>
      </c>
      <c r="D48" s="20"/>
      <c r="E48" s="34">
        <v>2393475.15</v>
      </c>
      <c r="F48" s="17">
        <f>F47+E48</f>
        <v>19562215.210000001</v>
      </c>
    </row>
    <row r="49" spans="1:6" x14ac:dyDescent="0.25">
      <c r="A49" s="37">
        <v>43084</v>
      </c>
      <c r="B49" s="47" t="s">
        <v>54</v>
      </c>
      <c r="C49" s="42" t="s">
        <v>118</v>
      </c>
      <c r="D49" s="29">
        <v>70000</v>
      </c>
      <c r="E49" s="11"/>
      <c r="F49" s="17">
        <f>F48-D49</f>
        <v>19492215.210000001</v>
      </c>
    </row>
    <row r="50" spans="1:6" x14ac:dyDescent="0.25">
      <c r="A50" s="37">
        <v>43084</v>
      </c>
      <c r="B50" s="47" t="s">
        <v>55</v>
      </c>
      <c r="C50" s="42" t="s">
        <v>119</v>
      </c>
      <c r="D50" s="29">
        <v>10030</v>
      </c>
      <c r="E50" s="11"/>
      <c r="F50" s="17">
        <f t="shared" ref="F50:F53" si="3">F49-D50</f>
        <v>19482185.210000001</v>
      </c>
    </row>
    <row r="51" spans="1:6" x14ac:dyDescent="0.25">
      <c r="A51" s="50">
        <v>43084</v>
      </c>
      <c r="B51" s="47" t="s">
        <v>56</v>
      </c>
      <c r="C51" s="43" t="s">
        <v>120</v>
      </c>
      <c r="D51" s="29">
        <v>355456.18</v>
      </c>
      <c r="E51" s="11"/>
      <c r="F51" s="17">
        <f t="shared" si="3"/>
        <v>19126729.030000001</v>
      </c>
    </row>
    <row r="52" spans="1:6" x14ac:dyDescent="0.25">
      <c r="A52" s="50">
        <v>43084</v>
      </c>
      <c r="B52" s="47" t="s">
        <v>57</v>
      </c>
      <c r="C52" s="43" t="s">
        <v>121</v>
      </c>
      <c r="D52" s="29">
        <v>13806</v>
      </c>
      <c r="E52" s="16"/>
      <c r="F52" s="17">
        <f t="shared" si="3"/>
        <v>19112923.030000001</v>
      </c>
    </row>
    <row r="53" spans="1:6" x14ac:dyDescent="0.25">
      <c r="A53" s="37">
        <v>43087</v>
      </c>
      <c r="B53" s="47" t="s">
        <v>58</v>
      </c>
      <c r="C53" s="42" t="s">
        <v>122</v>
      </c>
      <c r="D53" s="29">
        <v>3345.3</v>
      </c>
      <c r="E53" s="11"/>
      <c r="F53" s="17">
        <f t="shared" si="3"/>
        <v>19109577.73</v>
      </c>
    </row>
    <row r="54" spans="1:6" x14ac:dyDescent="0.25">
      <c r="A54" s="37">
        <v>43087</v>
      </c>
      <c r="B54" s="48">
        <v>16047</v>
      </c>
      <c r="C54" s="54" t="s">
        <v>11</v>
      </c>
      <c r="D54" s="20"/>
      <c r="E54" s="34">
        <v>538542.84</v>
      </c>
      <c r="F54" s="16">
        <f>F53+E54</f>
        <v>19648120.57</v>
      </c>
    </row>
    <row r="55" spans="1:6" x14ac:dyDescent="0.25">
      <c r="A55" s="37">
        <v>43088</v>
      </c>
      <c r="B55" s="47" t="s">
        <v>59</v>
      </c>
      <c r="C55" s="43" t="s">
        <v>17</v>
      </c>
      <c r="D55" s="29">
        <v>10000</v>
      </c>
      <c r="E55" s="11"/>
      <c r="F55" s="16">
        <f>F54-D55</f>
        <v>19638120.57</v>
      </c>
    </row>
    <row r="56" spans="1:6" x14ac:dyDescent="0.25">
      <c r="A56" s="36">
        <v>43088</v>
      </c>
      <c r="B56" s="47" t="s">
        <v>60</v>
      </c>
      <c r="C56" s="51" t="s">
        <v>123</v>
      </c>
      <c r="D56" s="29">
        <v>269200</v>
      </c>
      <c r="E56" s="11"/>
      <c r="F56" s="16">
        <f>F55-D56</f>
        <v>19368920.57</v>
      </c>
    </row>
    <row r="57" spans="1:6" x14ac:dyDescent="0.25">
      <c r="A57" s="36">
        <v>43088</v>
      </c>
      <c r="B57" s="47" t="s">
        <v>61</v>
      </c>
      <c r="C57" s="51" t="s">
        <v>124</v>
      </c>
      <c r="D57" s="29">
        <v>29500</v>
      </c>
      <c r="E57" s="16"/>
      <c r="F57" s="16">
        <f t="shared" ref="F57:F66" si="4">F56-D57</f>
        <v>19339420.57</v>
      </c>
    </row>
    <row r="58" spans="1:6" x14ac:dyDescent="0.25">
      <c r="A58" s="36">
        <v>43088</v>
      </c>
      <c r="B58" s="47" t="s">
        <v>62</v>
      </c>
      <c r="C58" s="51" t="s">
        <v>125</v>
      </c>
      <c r="D58" s="29">
        <v>30000</v>
      </c>
      <c r="E58" s="11"/>
      <c r="F58" s="16">
        <f t="shared" si="4"/>
        <v>19309420.57</v>
      </c>
    </row>
    <row r="59" spans="1:6" x14ac:dyDescent="0.25">
      <c r="A59" s="36">
        <v>43088</v>
      </c>
      <c r="B59" s="47" t="s">
        <v>63</v>
      </c>
      <c r="C59" s="46" t="s">
        <v>126</v>
      </c>
      <c r="D59" s="29">
        <v>12704.83</v>
      </c>
      <c r="E59" s="11"/>
      <c r="F59" s="16">
        <f t="shared" si="4"/>
        <v>19296715.740000002</v>
      </c>
    </row>
    <row r="60" spans="1:6" x14ac:dyDescent="0.25">
      <c r="A60" s="36">
        <v>43088</v>
      </c>
      <c r="B60" s="47" t="s">
        <v>64</v>
      </c>
      <c r="C60" s="43" t="s">
        <v>18</v>
      </c>
      <c r="D60" s="29">
        <v>616824</v>
      </c>
      <c r="E60" s="11"/>
      <c r="F60" s="16">
        <f t="shared" si="4"/>
        <v>18679891.740000002</v>
      </c>
    </row>
    <row r="61" spans="1:6" x14ac:dyDescent="0.25">
      <c r="A61" s="36">
        <v>43088</v>
      </c>
      <c r="B61" s="47" t="s">
        <v>68</v>
      </c>
      <c r="C61" s="43" t="s">
        <v>19</v>
      </c>
      <c r="D61" s="29">
        <v>300210.56</v>
      </c>
      <c r="E61" s="11"/>
      <c r="F61" s="16">
        <f t="shared" si="4"/>
        <v>18379681.180000003</v>
      </c>
    </row>
    <row r="62" spans="1:6" x14ac:dyDescent="0.25">
      <c r="A62" s="37">
        <v>43088</v>
      </c>
      <c r="B62" s="47" t="s">
        <v>66</v>
      </c>
      <c r="C62" s="43" t="s">
        <v>20</v>
      </c>
      <c r="D62" s="29">
        <v>251389.87</v>
      </c>
      <c r="E62" s="11"/>
      <c r="F62" s="16">
        <f t="shared" si="4"/>
        <v>18128291.310000002</v>
      </c>
    </row>
    <row r="63" spans="1:6" x14ac:dyDescent="0.25">
      <c r="A63" s="36">
        <v>43088</v>
      </c>
      <c r="B63" s="47" t="s">
        <v>67</v>
      </c>
      <c r="C63" s="41" t="s">
        <v>21</v>
      </c>
      <c r="D63" s="29">
        <v>14987222.34</v>
      </c>
      <c r="E63" s="11"/>
      <c r="F63" s="16">
        <f t="shared" si="4"/>
        <v>3141068.9700000025</v>
      </c>
    </row>
    <row r="64" spans="1:6" x14ac:dyDescent="0.25">
      <c r="A64" s="37">
        <v>43088</v>
      </c>
      <c r="B64" s="47" t="s">
        <v>65</v>
      </c>
      <c r="C64" s="42" t="s">
        <v>22</v>
      </c>
      <c r="D64" s="29">
        <v>166425.85999999999</v>
      </c>
      <c r="E64" s="11"/>
      <c r="F64" s="16">
        <f t="shared" si="4"/>
        <v>2974643.1100000027</v>
      </c>
    </row>
    <row r="65" spans="1:6" x14ac:dyDescent="0.25">
      <c r="A65" s="36">
        <v>43090</v>
      </c>
      <c r="B65" s="47" t="s">
        <v>70</v>
      </c>
      <c r="C65" s="51" t="s">
        <v>127</v>
      </c>
      <c r="D65" s="29">
        <v>10221.92</v>
      </c>
      <c r="E65" s="27"/>
      <c r="F65" s="16">
        <f t="shared" si="4"/>
        <v>2964421.1900000027</v>
      </c>
    </row>
    <row r="66" spans="1:6" ht="30" x14ac:dyDescent="0.25">
      <c r="A66" s="36">
        <v>43090</v>
      </c>
      <c r="B66" s="47" t="s">
        <v>69</v>
      </c>
      <c r="C66" s="44" t="s">
        <v>23</v>
      </c>
      <c r="D66" s="29">
        <v>386167.98</v>
      </c>
      <c r="E66" s="11"/>
      <c r="F66" s="16">
        <f t="shared" si="4"/>
        <v>2578253.2100000028</v>
      </c>
    </row>
    <row r="67" spans="1:6" x14ac:dyDescent="0.25">
      <c r="A67" s="36">
        <v>43091</v>
      </c>
      <c r="B67" s="48">
        <v>16128</v>
      </c>
      <c r="C67" s="52" t="s">
        <v>11</v>
      </c>
      <c r="D67" s="20"/>
      <c r="E67" s="34">
        <v>12972243.75</v>
      </c>
      <c r="F67" s="16">
        <f>F66+E67</f>
        <v>15550496.960000003</v>
      </c>
    </row>
    <row r="68" spans="1:6" x14ac:dyDescent="0.25">
      <c r="A68" s="36">
        <v>43095</v>
      </c>
      <c r="B68" s="47" t="s">
        <v>71</v>
      </c>
      <c r="C68" s="51" t="s">
        <v>128</v>
      </c>
      <c r="D68" s="29">
        <v>12457.87</v>
      </c>
      <c r="E68" s="11"/>
      <c r="F68" s="16">
        <f>F67-D68</f>
        <v>15538039.090000004</v>
      </c>
    </row>
    <row r="69" spans="1:6" x14ac:dyDescent="0.25">
      <c r="A69" s="36">
        <v>43095</v>
      </c>
      <c r="B69" s="47" t="s">
        <v>76</v>
      </c>
      <c r="C69" s="51" t="s">
        <v>129</v>
      </c>
      <c r="D69" s="29">
        <v>41811.199999999997</v>
      </c>
      <c r="E69" s="11"/>
      <c r="F69" s="16">
        <f t="shared" ref="F69:F73" si="5">F68-D69</f>
        <v>15496227.890000004</v>
      </c>
    </row>
    <row r="70" spans="1:6" x14ac:dyDescent="0.25">
      <c r="A70" s="36">
        <v>43095</v>
      </c>
      <c r="B70" s="47" t="s">
        <v>72</v>
      </c>
      <c r="C70" s="46" t="s">
        <v>130</v>
      </c>
      <c r="D70" s="29">
        <v>80000</v>
      </c>
      <c r="E70" s="11"/>
      <c r="F70" s="16">
        <f t="shared" si="5"/>
        <v>15416227.890000004</v>
      </c>
    </row>
    <row r="71" spans="1:6" x14ac:dyDescent="0.25">
      <c r="A71" s="36">
        <v>43095</v>
      </c>
      <c r="B71" s="47" t="s">
        <v>74</v>
      </c>
      <c r="C71" s="46" t="s">
        <v>24</v>
      </c>
      <c r="D71" s="29">
        <v>25000</v>
      </c>
      <c r="E71" s="11"/>
      <c r="F71" s="16">
        <f t="shared" si="5"/>
        <v>15391227.890000004</v>
      </c>
    </row>
    <row r="72" spans="1:6" x14ac:dyDescent="0.25">
      <c r="A72" s="36">
        <v>43095</v>
      </c>
      <c r="B72" s="47" t="s">
        <v>73</v>
      </c>
      <c r="C72" s="46" t="s">
        <v>131</v>
      </c>
      <c r="D72" s="29">
        <v>120000</v>
      </c>
      <c r="E72" s="11"/>
      <c r="F72" s="16">
        <f t="shared" si="5"/>
        <v>15271227.890000004</v>
      </c>
    </row>
    <row r="73" spans="1:6" x14ac:dyDescent="0.25">
      <c r="A73" s="36">
        <v>43095</v>
      </c>
      <c r="B73" s="47" t="s">
        <v>75</v>
      </c>
      <c r="C73" s="46" t="s">
        <v>132</v>
      </c>
      <c r="D73" s="29">
        <v>57500</v>
      </c>
      <c r="E73" s="11"/>
      <c r="F73" s="16">
        <f t="shared" si="5"/>
        <v>15213727.890000004</v>
      </c>
    </row>
    <row r="74" spans="1:6" x14ac:dyDescent="0.25">
      <c r="A74" s="36">
        <v>43096</v>
      </c>
      <c r="B74" s="48">
        <v>16167</v>
      </c>
      <c r="C74" s="55" t="s">
        <v>11</v>
      </c>
      <c r="D74" s="20"/>
      <c r="E74" s="34">
        <v>55000</v>
      </c>
      <c r="F74" s="16">
        <f>F73+E74</f>
        <v>15268727.890000004</v>
      </c>
    </row>
    <row r="75" spans="1:6" x14ac:dyDescent="0.25">
      <c r="A75" s="36">
        <v>43096</v>
      </c>
      <c r="B75" s="47" t="s">
        <v>78</v>
      </c>
      <c r="C75" s="46" t="s">
        <v>133</v>
      </c>
      <c r="D75" s="29">
        <v>5105.3500000000004</v>
      </c>
      <c r="E75" s="11"/>
      <c r="F75" s="16">
        <f>F74-D75</f>
        <v>15263622.540000005</v>
      </c>
    </row>
    <row r="76" spans="1:6" x14ac:dyDescent="0.25">
      <c r="A76" s="36">
        <v>43096</v>
      </c>
      <c r="B76" s="47" t="s">
        <v>77</v>
      </c>
      <c r="C76" s="46" t="s">
        <v>116</v>
      </c>
      <c r="D76" s="29">
        <v>8260</v>
      </c>
      <c r="E76" s="11"/>
      <c r="F76" s="16">
        <f t="shared" ref="F76:F89" si="6">F75-D76</f>
        <v>15255362.540000005</v>
      </c>
    </row>
    <row r="77" spans="1:6" x14ac:dyDescent="0.25">
      <c r="A77" s="36">
        <v>43097</v>
      </c>
      <c r="B77" s="47" t="s">
        <v>79</v>
      </c>
      <c r="C77" s="46" t="s">
        <v>115</v>
      </c>
      <c r="D77" s="29">
        <v>474963.36</v>
      </c>
      <c r="E77" s="11"/>
      <c r="F77" s="16">
        <f t="shared" si="6"/>
        <v>14780399.180000005</v>
      </c>
    </row>
    <row r="78" spans="1:6" x14ac:dyDescent="0.25">
      <c r="A78" s="36">
        <v>43097</v>
      </c>
      <c r="B78" s="47" t="s">
        <v>134</v>
      </c>
      <c r="C78" s="46" t="s">
        <v>135</v>
      </c>
      <c r="D78" s="29">
        <v>41300</v>
      </c>
      <c r="E78" s="11"/>
      <c r="F78" s="16">
        <f t="shared" si="6"/>
        <v>14739099.180000005</v>
      </c>
    </row>
    <row r="79" spans="1:6" x14ac:dyDescent="0.25">
      <c r="A79" s="36">
        <v>43097</v>
      </c>
      <c r="B79" s="47" t="s">
        <v>80</v>
      </c>
      <c r="C79" s="41" t="s">
        <v>136</v>
      </c>
      <c r="D79" s="29">
        <v>150804</v>
      </c>
      <c r="E79" s="11"/>
      <c r="F79" s="16">
        <f t="shared" si="6"/>
        <v>14588295.180000005</v>
      </c>
    </row>
    <row r="80" spans="1:6" x14ac:dyDescent="0.25">
      <c r="A80" s="36">
        <v>43097</v>
      </c>
      <c r="B80" s="47" t="s">
        <v>84</v>
      </c>
      <c r="C80" s="41" t="s">
        <v>16</v>
      </c>
      <c r="D80" s="29">
        <v>3657.25</v>
      </c>
      <c r="E80" s="11"/>
      <c r="F80" s="16">
        <f t="shared" si="6"/>
        <v>14584637.930000005</v>
      </c>
    </row>
    <row r="81" spans="1:6" x14ac:dyDescent="0.25">
      <c r="A81" s="36">
        <v>43097</v>
      </c>
      <c r="B81" s="48">
        <v>16198</v>
      </c>
      <c r="C81" s="53" t="s">
        <v>89</v>
      </c>
      <c r="D81" s="29">
        <v>4237730.3899999997</v>
      </c>
      <c r="E81" s="11"/>
      <c r="F81" s="16">
        <f t="shared" si="6"/>
        <v>10346907.540000007</v>
      </c>
    </row>
    <row r="82" spans="1:6" x14ac:dyDescent="0.25">
      <c r="A82" s="36">
        <v>43097</v>
      </c>
      <c r="B82" s="47" t="s">
        <v>137</v>
      </c>
      <c r="C82" s="41" t="s">
        <v>138</v>
      </c>
      <c r="D82" s="29">
        <v>83900</v>
      </c>
      <c r="E82" s="12"/>
      <c r="F82" s="16">
        <f t="shared" si="6"/>
        <v>10263007.540000007</v>
      </c>
    </row>
    <row r="83" spans="1:6" x14ac:dyDescent="0.25">
      <c r="A83" s="36">
        <v>43097</v>
      </c>
      <c r="B83" s="47" t="s">
        <v>82</v>
      </c>
      <c r="C83" s="41" t="s">
        <v>138</v>
      </c>
      <c r="D83" s="29">
        <v>84800</v>
      </c>
      <c r="E83" s="12"/>
      <c r="F83" s="16">
        <f t="shared" si="6"/>
        <v>10178207.540000007</v>
      </c>
    </row>
    <row r="84" spans="1:6" x14ac:dyDescent="0.25">
      <c r="A84" s="36">
        <v>43097</v>
      </c>
      <c r="B84" s="47" t="s">
        <v>83</v>
      </c>
      <c r="C84" s="44" t="s">
        <v>123</v>
      </c>
      <c r="D84" s="29">
        <v>311100</v>
      </c>
      <c r="E84" s="17"/>
      <c r="F84" s="16">
        <f t="shared" si="6"/>
        <v>9867107.5400000066</v>
      </c>
    </row>
    <row r="85" spans="1:6" x14ac:dyDescent="0.25">
      <c r="A85" s="36">
        <v>43097</v>
      </c>
      <c r="B85" s="47" t="s">
        <v>81</v>
      </c>
      <c r="C85" s="42" t="s">
        <v>107</v>
      </c>
      <c r="D85" s="29">
        <v>5280</v>
      </c>
      <c r="E85" s="18"/>
      <c r="F85" s="16">
        <f t="shared" si="6"/>
        <v>9861827.5400000066</v>
      </c>
    </row>
    <row r="86" spans="1:6" x14ac:dyDescent="0.25">
      <c r="A86" s="36">
        <v>43098</v>
      </c>
      <c r="B86" s="47" t="s">
        <v>86</v>
      </c>
      <c r="C86" s="42" t="s">
        <v>101</v>
      </c>
      <c r="D86" s="29">
        <v>479093.5</v>
      </c>
      <c r="E86" s="18"/>
      <c r="F86" s="16">
        <f t="shared" si="6"/>
        <v>9382734.0400000066</v>
      </c>
    </row>
    <row r="87" spans="1:6" x14ac:dyDescent="0.25">
      <c r="A87" s="36">
        <v>43098</v>
      </c>
      <c r="B87" s="47" t="s">
        <v>85</v>
      </c>
      <c r="C87" s="42" t="s">
        <v>102</v>
      </c>
      <c r="D87" s="29">
        <v>376220.7</v>
      </c>
      <c r="E87" s="17"/>
      <c r="F87" s="16">
        <f t="shared" si="6"/>
        <v>9006513.3400000073</v>
      </c>
    </row>
    <row r="88" spans="1:6" x14ac:dyDescent="0.25">
      <c r="A88" s="36">
        <v>43098</v>
      </c>
      <c r="B88" s="47" t="s">
        <v>88</v>
      </c>
      <c r="C88" s="43" t="s">
        <v>139</v>
      </c>
      <c r="D88" s="29">
        <v>10000</v>
      </c>
      <c r="E88" s="17"/>
      <c r="F88" s="16">
        <f t="shared" si="6"/>
        <v>8996513.3400000073</v>
      </c>
    </row>
    <row r="89" spans="1:6" ht="15.75" thickBot="1" x14ac:dyDescent="0.3">
      <c r="A89" s="36">
        <v>43098</v>
      </c>
      <c r="B89" s="71" t="s">
        <v>87</v>
      </c>
      <c r="C89" s="41" t="s">
        <v>25</v>
      </c>
      <c r="D89" s="29">
        <v>12000</v>
      </c>
      <c r="E89" s="12"/>
      <c r="F89" s="16">
        <f t="shared" si="6"/>
        <v>8984513.3400000073</v>
      </c>
    </row>
    <row r="90" spans="1:6" ht="23.25" customHeight="1" thickBot="1" x14ac:dyDescent="0.3">
      <c r="A90" s="69"/>
      <c r="B90" s="72"/>
      <c r="C90" s="70" t="s">
        <v>12</v>
      </c>
      <c r="D90" s="13">
        <f>SUM(D12:D89)</f>
        <v>28368010.840000004</v>
      </c>
      <c r="E90" s="13">
        <f>SUM(E11:E89)</f>
        <v>34218728.530000001</v>
      </c>
      <c r="F90" s="14">
        <f>F9-D90+E90</f>
        <v>8984513.3399999961</v>
      </c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4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DICIEMBRE-2007</vt:lpstr>
      <vt:lpstr>'DICIEMBRE-2007'!Área_de_impresión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Rosanna Vizcaino</cp:lastModifiedBy>
  <cp:lastPrinted>2015-09-10T18:07:36Z</cp:lastPrinted>
  <dcterms:created xsi:type="dcterms:W3CDTF">2014-09-26T19:40:15Z</dcterms:created>
  <dcterms:modified xsi:type="dcterms:W3CDTF">2018-01-10T15:14:31Z</dcterms:modified>
</cp:coreProperties>
</file>