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5480" windowHeight="11640"/>
  </bookViews>
  <sheets>
    <sheet name="Plantilla Ejecución " sheetId="3" r:id="rId1"/>
  </sheets>
  <definedNames>
    <definedName name="_xlnm.Print_Area" localSheetId="0">'Plantilla Ejecución '!$A$1:$P$115</definedName>
    <definedName name="_xlnm.Print_Titles" localSheetId="0">'Plantilla Ejecución '!$1:$7</definedName>
  </definedNames>
  <calcPr calcId="145621"/>
</workbook>
</file>

<file path=xl/calcChain.xml><?xml version="1.0" encoding="utf-8"?>
<calcChain xmlns="http://schemas.openxmlformats.org/spreadsheetml/2006/main">
  <c r="P41" i="3" l="1"/>
  <c r="C82" i="3" l="1"/>
  <c r="C79" i="3"/>
  <c r="C76" i="3"/>
  <c r="C75" i="3" s="1"/>
  <c r="C84" i="3" s="1"/>
  <c r="C69" i="3"/>
  <c r="C73" i="3" s="1"/>
  <c r="C86" i="3" s="1"/>
  <c r="C66" i="3"/>
  <c r="C61" i="3"/>
  <c r="C51" i="3"/>
  <c r="C43" i="3"/>
  <c r="C35" i="3"/>
  <c r="C25" i="3"/>
  <c r="C15" i="3"/>
  <c r="C9" i="3"/>
  <c r="D9" i="3" l="1"/>
  <c r="E35" i="3" l="1"/>
  <c r="F35" i="3"/>
  <c r="G35" i="3"/>
  <c r="H35" i="3"/>
  <c r="I35" i="3"/>
  <c r="J35" i="3"/>
  <c r="K35" i="3"/>
  <c r="L35" i="3"/>
  <c r="M35" i="3"/>
  <c r="N35" i="3"/>
  <c r="O35" i="3"/>
  <c r="P16" i="3" l="1"/>
  <c r="P17" i="3"/>
  <c r="P21" i="3"/>
  <c r="P22" i="3"/>
  <c r="P23" i="3"/>
  <c r="P24" i="3"/>
  <c r="P10" i="3"/>
  <c r="P11" i="3"/>
  <c r="P12" i="3"/>
  <c r="P13" i="3"/>
  <c r="P14" i="3"/>
  <c r="D25" i="3" l="1"/>
  <c r="D15" i="3"/>
  <c r="E9" i="3"/>
  <c r="F9" i="3"/>
  <c r="G9" i="3"/>
  <c r="H9" i="3"/>
  <c r="I9" i="3"/>
  <c r="J9" i="3"/>
  <c r="K9" i="3"/>
  <c r="L9" i="3"/>
  <c r="M9" i="3"/>
  <c r="N9" i="3"/>
  <c r="O9" i="3"/>
  <c r="O79" i="3" l="1"/>
  <c r="O82" i="3"/>
  <c r="O51" i="3"/>
  <c r="O69" i="3"/>
  <c r="O66" i="3"/>
  <c r="O25" i="3"/>
  <c r="O15" i="3"/>
  <c r="O75" i="3" l="1"/>
  <c r="D69" i="3"/>
  <c r="E69" i="3"/>
  <c r="F69" i="3"/>
  <c r="G69" i="3"/>
  <c r="H69" i="3"/>
  <c r="I69" i="3"/>
  <c r="J69" i="3"/>
  <c r="K69" i="3"/>
  <c r="L69" i="3"/>
  <c r="M69" i="3"/>
  <c r="N69" i="3"/>
  <c r="D82" i="3"/>
  <c r="E82" i="3"/>
  <c r="F82" i="3"/>
  <c r="G82" i="3"/>
  <c r="H82" i="3"/>
  <c r="I82" i="3"/>
  <c r="J82" i="3"/>
  <c r="K82" i="3"/>
  <c r="L82" i="3"/>
  <c r="L75" i="3" s="1"/>
  <c r="M82" i="3"/>
  <c r="N82" i="3"/>
  <c r="D79" i="3"/>
  <c r="E79" i="3"/>
  <c r="E75" i="3" s="1"/>
  <c r="F79" i="3"/>
  <c r="G79" i="3"/>
  <c r="H79" i="3"/>
  <c r="I79" i="3"/>
  <c r="J79" i="3"/>
  <c r="J75" i="3" s="1"/>
  <c r="K79" i="3"/>
  <c r="L79" i="3"/>
  <c r="M79" i="3"/>
  <c r="N79" i="3"/>
  <c r="N75" i="3" s="1"/>
  <c r="D76" i="3"/>
  <c r="E76" i="3"/>
  <c r="F76" i="3"/>
  <c r="F75" i="3" s="1"/>
  <c r="G76" i="3"/>
  <c r="G75" i="3" s="1"/>
  <c r="H76" i="3"/>
  <c r="I76" i="3"/>
  <c r="J76" i="3"/>
  <c r="K76" i="3"/>
  <c r="K75" i="3" s="1"/>
  <c r="L76" i="3"/>
  <c r="M76" i="3"/>
  <c r="N76" i="3"/>
  <c r="D75" i="3"/>
  <c r="H75" i="3"/>
  <c r="I75" i="3"/>
  <c r="M75" i="3"/>
  <c r="D66" i="3"/>
  <c r="E66" i="3"/>
  <c r="F66" i="3"/>
  <c r="G66" i="3"/>
  <c r="H66" i="3"/>
  <c r="I66" i="3"/>
  <c r="J66" i="3"/>
  <c r="K66" i="3"/>
  <c r="L66" i="3"/>
  <c r="M66" i="3"/>
  <c r="N66" i="3"/>
  <c r="D51" i="3"/>
  <c r="E51" i="3"/>
  <c r="F51" i="3"/>
  <c r="G51" i="3"/>
  <c r="H51" i="3"/>
  <c r="I51" i="3"/>
  <c r="J51" i="3"/>
  <c r="K51" i="3"/>
  <c r="L51" i="3"/>
  <c r="M51" i="3"/>
  <c r="N51" i="3"/>
  <c r="D35" i="3"/>
  <c r="E25" i="3"/>
  <c r="F25" i="3"/>
  <c r="G25" i="3"/>
  <c r="H25" i="3"/>
  <c r="I25" i="3"/>
  <c r="J25" i="3"/>
  <c r="K25" i="3"/>
  <c r="L25" i="3"/>
  <c r="M25" i="3"/>
  <c r="N25" i="3"/>
  <c r="E15" i="3"/>
  <c r="F15" i="3"/>
  <c r="G15" i="3"/>
  <c r="H15" i="3"/>
  <c r="I15" i="3"/>
  <c r="J15" i="3"/>
  <c r="K15" i="3"/>
  <c r="L15" i="3"/>
  <c r="M15" i="3"/>
  <c r="N15" i="3"/>
  <c r="P9" i="3" l="1"/>
  <c r="N84" i="3" l="1"/>
  <c r="O84" i="3"/>
  <c r="K61" i="3"/>
  <c r="L61" i="3"/>
  <c r="M61" i="3"/>
  <c r="N61" i="3"/>
  <c r="O61" i="3"/>
  <c r="K43" i="3"/>
  <c r="L43" i="3"/>
  <c r="L73" i="3" s="1"/>
  <c r="L86" i="3" s="1"/>
  <c r="M43" i="3"/>
  <c r="M73" i="3" s="1"/>
  <c r="M86" i="3" s="1"/>
  <c r="N43" i="3"/>
  <c r="O43" i="3"/>
  <c r="P37" i="3"/>
  <c r="P38" i="3"/>
  <c r="P39" i="3"/>
  <c r="P40" i="3"/>
  <c r="P42" i="3"/>
  <c r="P44" i="3"/>
  <c r="P45" i="3"/>
  <c r="P46" i="3"/>
  <c r="P47" i="3"/>
  <c r="P48" i="3"/>
  <c r="P49" i="3"/>
  <c r="P50" i="3"/>
  <c r="P62" i="3"/>
  <c r="P63" i="3"/>
  <c r="P64" i="3"/>
  <c r="P65" i="3"/>
  <c r="P67" i="3"/>
  <c r="P68" i="3"/>
  <c r="P70" i="3"/>
  <c r="P71" i="3"/>
  <c r="P72" i="3"/>
  <c r="P74" i="3"/>
  <c r="P77" i="3"/>
  <c r="P78" i="3"/>
  <c r="P80" i="3"/>
  <c r="P81" i="3"/>
  <c r="P83" i="3"/>
  <c r="P85" i="3"/>
  <c r="P35" i="3" l="1"/>
  <c r="O73" i="3"/>
  <c r="O86" i="3" s="1"/>
  <c r="N73" i="3"/>
  <c r="N86" i="3" s="1"/>
  <c r="K73" i="3"/>
  <c r="K86" i="3" s="1"/>
  <c r="P61" i="3"/>
  <c r="P43" i="3"/>
  <c r="P82" i="3"/>
  <c r="J84" i="3"/>
  <c r="D61" i="3"/>
  <c r="E61" i="3"/>
  <c r="F61" i="3"/>
  <c r="G61" i="3"/>
  <c r="H61" i="3"/>
  <c r="I61" i="3"/>
  <c r="J61" i="3"/>
  <c r="D43" i="3"/>
  <c r="E43" i="3"/>
  <c r="F43" i="3"/>
  <c r="G43" i="3"/>
  <c r="H43" i="3"/>
  <c r="I43" i="3"/>
  <c r="J43" i="3"/>
  <c r="B82" i="3"/>
  <c r="B79" i="3"/>
  <c r="B76" i="3"/>
  <c r="B69" i="3"/>
  <c r="B66" i="3"/>
  <c r="B61" i="3"/>
  <c r="B51" i="3"/>
  <c r="B43" i="3"/>
  <c r="B35" i="3"/>
  <c r="B25" i="3"/>
  <c r="B15" i="3"/>
  <c r="B9" i="3"/>
  <c r="B73" i="3" l="1"/>
  <c r="J73" i="3"/>
  <c r="J86" i="3" s="1"/>
  <c r="B75" i="3"/>
  <c r="B84" i="3" s="1"/>
  <c r="G73" i="3"/>
  <c r="G86" i="3" s="1"/>
  <c r="P51" i="3"/>
  <c r="P69" i="3"/>
  <c r="P66" i="3"/>
  <c r="P15" i="3"/>
  <c r="P25" i="3"/>
  <c r="P79" i="3"/>
  <c r="P76" i="3"/>
  <c r="I73" i="3"/>
  <c r="I86" i="3" s="1"/>
  <c r="H73" i="3"/>
  <c r="H86" i="3" s="1"/>
  <c r="F73" i="3"/>
  <c r="F86" i="3" s="1"/>
  <c r="E73" i="3"/>
  <c r="E86" i="3" s="1"/>
  <c r="D73" i="3"/>
  <c r="D86" i="3" s="1"/>
  <c r="B86" i="3" l="1"/>
  <c r="P73" i="3"/>
  <c r="P75" i="3"/>
  <c r="P84" i="3" s="1"/>
  <c r="P86" i="3" l="1"/>
  <c r="AA6" i="3"/>
  <c r="AB6" i="3" s="1"/>
</calcChain>
</file>

<file path=xl/sharedStrings.xml><?xml version="1.0" encoding="utf-8"?>
<sst xmlns="http://schemas.openxmlformats.org/spreadsheetml/2006/main" count="115" uniqueCount="112">
  <si>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</si>
  <si>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</si>
  <si>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</si>
  <si>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</si>
  <si>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</si>
  <si>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</si>
  <si>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</si>
  <si>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</si>
  <si>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</si>
  <si>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</si>
  <si>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</si>
  <si>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</si>
  <si>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</si>
  <si>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</si>
  <si>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</si>
  <si>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</si>
  <si>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</si>
  <si>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</si>
  <si>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</si>
  <si>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</si>
  <si>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</si>
  <si>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</si>
  <si>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</si>
  <si>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</si>
  <si>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</si>
  <si>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</si>
  <si>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</si>
  <si>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</si>
  <si>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</si>
  <si>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</si>
  <si>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</si>
  <si>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</si>
  <si>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</si>
  <si>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</si>
  <si>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</si>
  <si>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</si>
  <si>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</si>
  <si>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</si>
  <si>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</si>
  <si>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</si>
  <si>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</si>
  <si>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</si>
  <si>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</si>
  <si>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</si>
  <si>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</si>
  <si>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</si>
  <si>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</si>
  <si>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</si>
  <si>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</si>
  <si>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</si>
  <si>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</si>
  <si>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</si>
  <si>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</si>
  <si>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</si>
  <si>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</si>
  <si>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</si>
  <si>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</si>
  <si>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</si>
  <si>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</si>
  <si>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</si>
  <si>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</si>
  <si>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</si>
  <si>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</si>
  <si>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</si>
  <si>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</si>
  <si>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</si>
  <si>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</si>
  <si>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</si>
  <si>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</si>
  <si>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</si>
  <si>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</si>
  <si>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</si>
  <si>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</si>
  <si>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</si>
  <si>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</si>
  <si>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</si>
  <si>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</si>
  <si>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</si>
  <si>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</si>
  <si>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</si>
  <si>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Marzo</t>
  </si>
  <si>
    <t>Abril</t>
  </si>
  <si>
    <t>Mayo</t>
  </si>
  <si>
    <t>Junio</t>
  </si>
  <si>
    <t>Julio</t>
  </si>
  <si>
    <t>Agosto</t>
  </si>
  <si>
    <t>Septiembre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</si>
  <si>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</si>
  <si>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</si>
  <si>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</si>
  <si>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</si>
  <si>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</si>
  <si>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</si>
  <si>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</si>
  <si>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</si>
  <si>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r>
      <rPr>
        <b/>
        <sz val="11"/>
        <color theme="1"/>
        <rFont val="Calibri"/>
        <family val="2"/>
        <scheme val="minor"/>
      </rPr>
      <t>Presupuesto Aprobad</t>
    </r>
    <r>
      <rPr>
        <sz val="11"/>
        <color theme="1"/>
        <rFont val="Calibri"/>
        <family val="2"/>
        <scheme val="minor"/>
      </rPr>
      <t>o: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</si>
  <si>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>: Se Refiere al presupuesto aprobado en caso de que el congreso Nacional apruebe un presupuesto complementario.</t>
    </r>
  </si>
  <si>
    <t>Enero</t>
  </si>
  <si>
    <t>Febrero</t>
  </si>
  <si>
    <t>Octubre</t>
  </si>
  <si>
    <t>TOTAL</t>
  </si>
  <si>
    <t>Gasto Devengado</t>
  </si>
  <si>
    <t>Ejecución de Gastos y Aplicaciones Financieras</t>
  </si>
  <si>
    <r>
      <rPr>
        <b/>
        <sz val="11"/>
        <color theme="1"/>
        <rFont val="Calibri"/>
        <family val="2"/>
        <scheme val="minor"/>
      </rPr>
      <t>Total Devengado</t>
    </r>
    <r>
      <rPr>
        <sz val="11"/>
        <color theme="1"/>
        <rFont val="Calibri"/>
        <family val="2"/>
        <scheme val="minor"/>
      </rPr>
      <t>: Son los recursos financieros que surgen con la obligación de pago por la recepción de conformidad de obras, bienes y servicios oportunamente contratados.</t>
    </r>
  </si>
  <si>
    <t>(VALORES EN RD$)</t>
  </si>
  <si>
    <t>PREPARADO POR:</t>
  </si>
  <si>
    <t>REVISADO POR:</t>
  </si>
  <si>
    <t>Lic. Yarenny Diroche</t>
  </si>
  <si>
    <t>Lic. Sarah de la Rosa</t>
  </si>
  <si>
    <t>Contadora</t>
  </si>
  <si>
    <t>Enc. Departamento Financiero</t>
  </si>
  <si>
    <t>AL 31 DE ENERO 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</si>
</sst>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name val="Times New Roman"/>
      <family val="1"/>
      <charset val="204"/>
    </font>
    <font>
      <b/>
      <sz val="12"/>
      <color theme="1"/>
      <name val="Times New Roman"/>
      <family val="1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Protection="0">
      <alignment vertical="top" wrapText="1"/>
    </xf>
  </cellStyleXfs>
  <cellXfs count="66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3" fontId="4" fillId="0" borderId="3" xfId="1" applyFont="1" applyFill="1" applyBorder="1" applyAlignment="1">
      <alignment vertical="center" wrapText="1"/>
    </xf>
    <xf numFmtId="164" fontId="0" fillId="0" borderId="3" xfId="0" applyNumberFormat="1" applyBorder="1" applyAlignment="1">
      <alignment vertical="center" wrapText="1"/>
    </xf>
    <xf numFmtId="43" fontId="1" fillId="0" borderId="3" xfId="1" applyFont="1" applyFill="1" applyBorder="1" applyAlignment="1">
      <alignment vertical="center" wrapText="1"/>
    </xf>
    <xf numFmtId="0" fontId="0" fillId="0" borderId="3" xfId="0" applyBorder="1"/>
    <xf numFmtId="164" fontId="0" fillId="0" borderId="3" xfId="0" applyNumberFormat="1" applyFill="1" applyBorder="1" applyAlignment="1">
      <alignment vertical="center" wrapText="1"/>
    </xf>
    <xf numFmtId="43" fontId="0" fillId="0" borderId="3" xfId="1" applyFont="1" applyFill="1" applyBorder="1" applyAlignment="1">
      <alignment vertical="center" wrapText="1"/>
    </xf>
    <xf numFmtId="43" fontId="0" fillId="0" borderId="3" xfId="1" applyFont="1" applyBorder="1" applyAlignment="1">
      <alignment vertical="center" wrapText="1"/>
    </xf>
    <xf numFmtId="43" fontId="1" fillId="4" borderId="3" xfId="1" applyFont="1" applyFill="1" applyBorder="1"/>
    <xf numFmtId="4" fontId="0" fillId="0" borderId="3" xfId="1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0" fillId="0" borderId="3" xfId="0" applyNumberFormat="1" applyBorder="1"/>
    <xf numFmtId="4" fontId="1" fillId="2" borderId="3" xfId="0" applyNumberFormat="1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center" vertical="center" wrapText="1"/>
    </xf>
    <xf numFmtId="43" fontId="1" fillId="0" borderId="0" xfId="1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/>
    <xf numFmtId="0" fontId="3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43" fontId="0" fillId="0" borderId="0" xfId="0" applyNumberFormat="1"/>
    <xf numFmtId="0" fontId="7" fillId="0" borderId="0" xfId="0" applyFont="1"/>
    <xf numFmtId="0" fontId="2" fillId="0" borderId="0" xfId="0" applyFont="1"/>
    <xf numFmtId="43" fontId="1" fillId="4" borderId="3" xfId="0" applyNumberFormat="1" applyFont="1" applyFill="1" applyBorder="1"/>
    <xf numFmtId="164" fontId="0" fillId="4" borderId="3" xfId="0" applyNumberFormat="1" applyFill="1" applyBorder="1"/>
    <xf numFmtId="164" fontId="1" fillId="4" borderId="3" xfId="0" applyNumberFormat="1" applyFont="1" applyFill="1" applyBorder="1"/>
    <xf numFmtId="4" fontId="1" fillId="4" borderId="3" xfId="0" applyNumberFormat="1" applyFont="1" applyFill="1" applyBorder="1" applyAlignment="1">
      <alignment vertical="center" wrapText="1"/>
    </xf>
    <xf numFmtId="4" fontId="1" fillId="2" borderId="3" xfId="0" applyNumberFormat="1" applyFont="1" applyFill="1" applyBorder="1" applyAlignment="1">
      <alignment horizontal="right" vertical="center" wrapText="1"/>
    </xf>
    <xf numFmtId="0" fontId="0" fillId="0" borderId="3" xfId="0" applyBorder="1" applyAlignment="1">
      <alignment horizontal="right"/>
    </xf>
    <xf numFmtId="43" fontId="4" fillId="5" borderId="3" xfId="1" applyFont="1" applyFill="1" applyBorder="1" applyAlignment="1">
      <alignment vertical="center" wrapText="1"/>
    </xf>
    <xf numFmtId="43" fontId="0" fillId="0" borderId="3" xfId="1" applyFont="1" applyBorder="1"/>
    <xf numFmtId="43" fontId="0" fillId="5" borderId="3" xfId="0" applyNumberFormat="1" applyFont="1" applyFill="1" applyBorder="1"/>
    <xf numFmtId="4" fontId="0" fillId="2" borderId="3" xfId="0" applyNumberFormat="1" applyFont="1" applyFill="1" applyBorder="1" applyAlignment="1">
      <alignment horizontal="right" vertical="center" wrapText="1"/>
    </xf>
    <xf numFmtId="0" fontId="0" fillId="0" borderId="0" xfId="0" applyAlignment="1"/>
    <xf numFmtId="43" fontId="0" fillId="4" borderId="3" xfId="0" applyNumberFormat="1" applyFont="1" applyFill="1" applyBorder="1"/>
    <xf numFmtId="164" fontId="0" fillId="6" borderId="3" xfId="0" applyNumberFormat="1" applyFill="1" applyBorder="1" applyAlignment="1">
      <alignment vertical="center" wrapText="1"/>
    </xf>
    <xf numFmtId="0" fontId="0" fillId="0" borderId="0" xfId="0" applyAlignment="1">
      <alignment horizontal="left" vertical="center" wrapText="1" indent="2"/>
    </xf>
    <xf numFmtId="43" fontId="4" fillId="0" borderId="3" xfId="1" applyFont="1" applyFill="1" applyBorder="1" applyAlignment="1">
      <alignment vertical="center" wrapText="1"/>
    </xf>
    <xf numFmtId="43" fontId="0" fillId="0" borderId="3" xfId="1" applyFont="1" applyFill="1" applyBorder="1" applyAlignment="1">
      <alignment vertical="center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3" fontId="12" fillId="0" borderId="3" xfId="1" applyFont="1" applyFill="1" applyBorder="1" applyAlignment="1">
      <alignment vertical="center" wrapText="1"/>
    </xf>
    <xf numFmtId="43" fontId="2" fillId="0" borderId="3" xfId="1" applyFont="1" applyFill="1" applyBorder="1" applyAlignment="1">
      <alignment vertical="center" wrapText="1"/>
    </xf>
    <xf numFmtId="164" fontId="12" fillId="0" borderId="3" xfId="0" applyNumberFormat="1" applyFont="1" applyFill="1" applyBorder="1" applyAlignment="1">
      <alignment vertical="center" wrapText="1"/>
    </xf>
    <xf numFmtId="43" fontId="12" fillId="0" borderId="3" xfId="1" applyFont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5">
    <cellStyle name="Millares" xfId="1" builtinId="3"/>
    <cellStyle name="Normal" xfId="0" builtinId="0"/>
    <cellStyle name="Normal 2" xfId="4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2952750</xdr:colOff>
      <xdr:row>0</xdr:row>
      <xdr:rowOff>11907</xdr:rowOff>
    </xdr:from>
    <xdr:to>
      <xdr:col>3</xdr:col>
      <xdr:colOff>1083469</xdr:colOff>
      <xdr:row>0</xdr:row>
      <xdr:rowOff>1413987</xdr:rowOff>
    </xdr:to>
    <xdr:pic>
      <xdr:nvPicPr>
        <xdr:cNvPr id="7" name="Picture 1" descr="Macintosh SSD:Users:onapi:Desktop:TIMBRADO INSTITUCIONA a color con logo onapi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11907"/>
          <a:ext cx="4429125" cy="14020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5"/>
  <sheetViews>
    <sheetView showGridLines="0" tabSelected="1" zoomScale="80" zoomScaleNormal="80" workbookViewId="0">
      <selection activeCell="Q2" sqref="Q2"/>
    </sheetView>
  </sheetViews>
  <sheetFormatPr baseColWidth="10" defaultColWidth="9.140625" defaultRowHeight="15" x14ac:dyDescent="0.25"/>
  <cols>
    <col min="1" max="1" width="46.85546875" customWidth="1"/>
    <col min="2" max="2" width="22.5703125" style="31" customWidth="1"/>
    <col min="3" max="3" width="25.140625" style="31" customWidth="1"/>
    <col min="4" max="4" width="24.7109375" style="31" customWidth="1"/>
    <col min="5" max="5" width="19" style="31" hidden="1" customWidth="1"/>
    <col min="6" max="6" width="14.85546875" style="31" hidden="1" customWidth="1"/>
    <col min="7" max="9" width="14.5703125" style="31" hidden="1" customWidth="1"/>
    <col min="10" max="11" width="14.5703125" hidden="1" customWidth="1"/>
    <col min="12" max="12" width="15.28515625" hidden="1" customWidth="1"/>
    <col min="13" max="14" width="14.85546875" hidden="1" customWidth="1"/>
    <col min="15" max="15" width="17.5703125" hidden="1" customWidth="1"/>
    <col min="16" max="16" width="38.7109375" customWidth="1"/>
    <col min="17" max="17" width="96.7109375" bestFit="1" customWidth="1"/>
    <col min="19" max="26" width="6" bestFit="1" customWidth="1"/>
    <col min="27" max="28" width="7" bestFit="1" customWidth="1"/>
  </cols>
  <sheetData>
    <row r="1" spans="1:28" ht="122.25" customHeight="1" x14ac:dyDescent="0.3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5"/>
    </row>
    <row r="2" spans="1:28" ht="18.75" customHeight="1" x14ac:dyDescent="0.25">
      <c r="A2" s="63" t="s">
        <v>102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9"/>
    </row>
    <row r="3" spans="1:28" s="31" customFormat="1" ht="18.75" customHeight="1" x14ac:dyDescent="0.3">
      <c r="A3" s="64" t="s">
        <v>111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9"/>
    </row>
    <row r="4" spans="1:28" x14ac:dyDescent="0.25">
      <c r="A4" s="65" t="s">
        <v>104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9"/>
    </row>
    <row r="5" spans="1:28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9"/>
    </row>
    <row r="6" spans="1:28" ht="31.5" x14ac:dyDescent="0.25">
      <c r="A6" s="8" t="s">
        <v>0</v>
      </c>
      <c r="B6" s="33" t="s">
        <v>36</v>
      </c>
      <c r="C6" s="33" t="s">
        <v>37</v>
      </c>
      <c r="D6" s="62" t="s">
        <v>101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AA6" s="12">
        <f>SUM(S8:AA8)</f>
        <v>0</v>
      </c>
      <c r="AB6" s="12">
        <f>+AA6+AB8</f>
        <v>0</v>
      </c>
    </row>
    <row r="7" spans="1:28" s="31" customFormat="1" ht="15.75" x14ac:dyDescent="0.25">
      <c r="A7" s="32"/>
      <c r="B7" s="33"/>
      <c r="C7" s="33"/>
      <c r="D7" s="33" t="s">
        <v>97</v>
      </c>
      <c r="E7" s="33" t="s">
        <v>98</v>
      </c>
      <c r="F7" s="33" t="s">
        <v>80</v>
      </c>
      <c r="G7" s="33" t="s">
        <v>81</v>
      </c>
      <c r="H7" s="33" t="s">
        <v>82</v>
      </c>
      <c r="I7" s="33" t="s">
        <v>83</v>
      </c>
      <c r="J7" s="33" t="s">
        <v>84</v>
      </c>
      <c r="K7" s="33" t="s">
        <v>85</v>
      </c>
      <c r="L7" s="33" t="s">
        <v>86</v>
      </c>
      <c r="M7" s="33" t="s">
        <v>99</v>
      </c>
      <c r="N7" s="33" t="s">
        <v>87</v>
      </c>
      <c r="O7" s="33" t="s">
        <v>88</v>
      </c>
      <c r="P7" s="33" t="s">
        <v>100</v>
      </c>
      <c r="AA7" s="34"/>
      <c r="AB7" s="34"/>
    </row>
    <row r="8" spans="1:28" x14ac:dyDescent="0.25">
      <c r="A8" s="1" t="s">
        <v>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S8" s="10"/>
      <c r="T8" s="10"/>
      <c r="U8" s="10"/>
      <c r="V8" s="10"/>
      <c r="W8" s="10"/>
      <c r="X8" s="10"/>
      <c r="Y8" s="10"/>
      <c r="Z8" s="10"/>
      <c r="AA8" s="10"/>
      <c r="AB8" s="10"/>
    </row>
    <row r="9" spans="1:28" x14ac:dyDescent="0.25">
      <c r="A9" s="2" t="s">
        <v>2</v>
      </c>
      <c r="B9" s="20">
        <f>SUM(B10:B14)</f>
        <v>487300260</v>
      </c>
      <c r="C9" s="20">
        <f>SUM(C10:C14)</f>
        <v>487300260</v>
      </c>
      <c r="D9" s="20">
        <f>SUM(D10:D14)</f>
        <v>30435069.140000001</v>
      </c>
      <c r="E9" s="20">
        <f t="shared" ref="E9:O9" si="0">SUM(E10:E14)</f>
        <v>0</v>
      </c>
      <c r="F9" s="20">
        <f t="shared" si="0"/>
        <v>0</v>
      </c>
      <c r="G9" s="20">
        <f t="shared" si="0"/>
        <v>0</v>
      </c>
      <c r="H9" s="20">
        <f t="shared" si="0"/>
        <v>0</v>
      </c>
      <c r="I9" s="20">
        <f t="shared" si="0"/>
        <v>0</v>
      </c>
      <c r="J9" s="20">
        <f t="shared" si="0"/>
        <v>0</v>
      </c>
      <c r="K9" s="20">
        <f t="shared" si="0"/>
        <v>0</v>
      </c>
      <c r="L9" s="20">
        <f t="shared" si="0"/>
        <v>0</v>
      </c>
      <c r="M9" s="20">
        <f t="shared" si="0"/>
        <v>0</v>
      </c>
      <c r="N9" s="20">
        <f t="shared" si="0"/>
        <v>0</v>
      </c>
      <c r="O9" s="20">
        <f t="shared" si="0"/>
        <v>0</v>
      </c>
      <c r="P9" s="37">
        <f t="shared" ref="P9:P14" si="1">SUM(D9:O9)</f>
        <v>30435069.140000001</v>
      </c>
      <c r="S9" s="11"/>
    </row>
    <row r="10" spans="1:28" ht="15.75" x14ac:dyDescent="0.25">
      <c r="A10" s="4" t="s">
        <v>3</v>
      </c>
      <c r="B10" s="58">
        <v>367300260</v>
      </c>
      <c r="C10" s="58">
        <v>367300260</v>
      </c>
      <c r="D10" s="45">
        <v>25736152.449999999</v>
      </c>
      <c r="E10" s="43"/>
      <c r="F10" s="43"/>
      <c r="G10" s="43"/>
      <c r="H10" s="43"/>
      <c r="I10" s="43"/>
      <c r="J10" s="21"/>
      <c r="K10" s="44"/>
      <c r="L10" s="44"/>
      <c r="M10" s="44"/>
      <c r="N10" s="44"/>
      <c r="O10" s="44"/>
      <c r="P10" s="45">
        <f t="shared" si="1"/>
        <v>25736152.449999999</v>
      </c>
    </row>
    <row r="11" spans="1:28" ht="15.75" x14ac:dyDescent="0.25">
      <c r="A11" s="4" t="s">
        <v>4</v>
      </c>
      <c r="B11" s="58">
        <v>12200000</v>
      </c>
      <c r="C11" s="58">
        <v>12200000</v>
      </c>
      <c r="D11" s="45">
        <v>879009.75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44"/>
      <c r="P11" s="45">
        <f t="shared" si="1"/>
        <v>879009.75</v>
      </c>
    </row>
    <row r="12" spans="1:28" ht="15.75" x14ac:dyDescent="0.25">
      <c r="A12" s="4" t="s">
        <v>38</v>
      </c>
      <c r="B12" s="59">
        <v>0</v>
      </c>
      <c r="C12" s="59">
        <v>0</v>
      </c>
      <c r="D12" s="51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45">
        <f t="shared" si="1"/>
        <v>0</v>
      </c>
    </row>
    <row r="13" spans="1:28" ht="15.75" x14ac:dyDescent="0.25">
      <c r="A13" s="4" t="s">
        <v>5</v>
      </c>
      <c r="B13" s="58">
        <v>60800000</v>
      </c>
      <c r="C13" s="58">
        <v>60800000</v>
      </c>
      <c r="D13" s="51"/>
      <c r="E13" s="13"/>
      <c r="F13" s="13"/>
      <c r="G13" s="13"/>
      <c r="H13" s="13"/>
      <c r="I13" s="13"/>
      <c r="J13" s="15"/>
      <c r="K13" s="15"/>
      <c r="L13" s="45"/>
      <c r="M13" s="45"/>
      <c r="N13" s="15"/>
      <c r="O13" s="15"/>
      <c r="P13" s="45">
        <f t="shared" si="1"/>
        <v>0</v>
      </c>
    </row>
    <row r="14" spans="1:28" ht="30" x14ac:dyDescent="0.25">
      <c r="A14" s="4" t="s">
        <v>6</v>
      </c>
      <c r="B14" s="58">
        <v>47000000</v>
      </c>
      <c r="C14" s="58">
        <v>47000000</v>
      </c>
      <c r="D14" s="58">
        <v>3819906.94</v>
      </c>
      <c r="E14" s="13"/>
      <c r="F14" s="13"/>
      <c r="G14" s="13"/>
      <c r="H14" s="13"/>
      <c r="I14" s="13"/>
      <c r="J14" s="22"/>
      <c r="K14" s="44"/>
      <c r="L14" s="23"/>
      <c r="M14" s="44"/>
      <c r="N14" s="23"/>
      <c r="O14" s="44"/>
      <c r="P14" s="58">
        <f t="shared" si="1"/>
        <v>3819906.94</v>
      </c>
    </row>
    <row r="15" spans="1:28" ht="22.5" customHeight="1" x14ac:dyDescent="0.25">
      <c r="A15" s="2" t="s">
        <v>7</v>
      </c>
      <c r="B15" s="37">
        <f>SUM(B16:B24)</f>
        <v>95781000</v>
      </c>
      <c r="C15" s="37">
        <f>SUM(C16:C24)</f>
        <v>95781000</v>
      </c>
      <c r="D15" s="37">
        <f>SUM(D16:D24)</f>
        <v>2611261.0599999996</v>
      </c>
      <c r="E15" s="37">
        <f t="shared" ref="E15:O15" si="2">SUM(E16:E24)</f>
        <v>0</v>
      </c>
      <c r="F15" s="37">
        <f t="shared" si="2"/>
        <v>0</v>
      </c>
      <c r="G15" s="37">
        <f t="shared" si="2"/>
        <v>0</v>
      </c>
      <c r="H15" s="37">
        <f t="shared" si="2"/>
        <v>0</v>
      </c>
      <c r="I15" s="37">
        <f t="shared" si="2"/>
        <v>0</v>
      </c>
      <c r="J15" s="37">
        <f t="shared" si="2"/>
        <v>0</v>
      </c>
      <c r="K15" s="37">
        <f t="shared" si="2"/>
        <v>0</v>
      </c>
      <c r="L15" s="37">
        <f t="shared" si="2"/>
        <v>0</v>
      </c>
      <c r="M15" s="37">
        <f t="shared" si="2"/>
        <v>0</v>
      </c>
      <c r="N15" s="37">
        <f t="shared" si="2"/>
        <v>0</v>
      </c>
      <c r="O15" s="37">
        <f t="shared" si="2"/>
        <v>0</v>
      </c>
      <c r="P15" s="37">
        <f t="shared" ref="P15:P74" si="3">SUM(D15:O15)</f>
        <v>2611261.0599999996</v>
      </c>
    </row>
    <row r="16" spans="1:28" ht="25.5" customHeight="1" x14ac:dyDescent="0.25">
      <c r="A16" s="50" t="s">
        <v>8</v>
      </c>
      <c r="B16" s="58">
        <v>16686000</v>
      </c>
      <c r="C16" s="58">
        <v>16686000</v>
      </c>
      <c r="D16" s="45">
        <v>1471429.91</v>
      </c>
      <c r="E16" s="18"/>
      <c r="F16" s="18"/>
      <c r="G16" s="18"/>
      <c r="H16" s="18"/>
      <c r="I16" s="18"/>
      <c r="J16" s="22"/>
      <c r="K16" s="23"/>
      <c r="L16" s="23"/>
      <c r="M16" s="23"/>
      <c r="N16" s="23"/>
      <c r="O16" s="44"/>
      <c r="P16" s="45">
        <f>SUM(D16:O16)</f>
        <v>1471429.91</v>
      </c>
    </row>
    <row r="17" spans="1:16" ht="30" x14ac:dyDescent="0.25">
      <c r="A17" s="4" t="s">
        <v>9</v>
      </c>
      <c r="B17" s="58">
        <v>25000000</v>
      </c>
      <c r="C17" s="58">
        <v>25000000</v>
      </c>
      <c r="D17" s="45">
        <v>432770.9</v>
      </c>
      <c r="E17" s="18"/>
      <c r="F17" s="18"/>
      <c r="G17" s="18"/>
      <c r="H17" s="18"/>
      <c r="I17" s="18"/>
      <c r="J17" s="22"/>
      <c r="K17" s="23"/>
      <c r="L17" s="23"/>
      <c r="M17" s="23"/>
      <c r="N17" s="23"/>
      <c r="O17" s="44"/>
      <c r="P17" s="45">
        <f>SUM(D17:O17)</f>
        <v>432770.9</v>
      </c>
    </row>
    <row r="18" spans="1:16" ht="15.75" x14ac:dyDescent="0.25">
      <c r="A18" s="4" t="s">
        <v>10</v>
      </c>
      <c r="B18" s="58">
        <v>2500000</v>
      </c>
      <c r="C18" s="58">
        <v>2500000</v>
      </c>
      <c r="D18" s="52"/>
      <c r="E18" s="18"/>
      <c r="F18" s="18"/>
      <c r="G18" s="18"/>
      <c r="H18" s="18"/>
      <c r="I18" s="18"/>
      <c r="J18" s="22"/>
      <c r="K18" s="23"/>
      <c r="L18" s="23"/>
      <c r="M18" s="23"/>
      <c r="N18" s="23"/>
      <c r="O18" s="44"/>
      <c r="P18" s="52">
        <v>0</v>
      </c>
    </row>
    <row r="19" spans="1:16" ht="18" customHeight="1" x14ac:dyDescent="0.25">
      <c r="A19" s="4" t="s">
        <v>11</v>
      </c>
      <c r="B19" s="58">
        <v>1350000</v>
      </c>
      <c r="C19" s="58">
        <v>1350000</v>
      </c>
      <c r="D19" s="52"/>
      <c r="E19" s="18"/>
      <c r="F19" s="18"/>
      <c r="G19" s="18"/>
      <c r="H19" s="18"/>
      <c r="I19" s="18"/>
      <c r="J19" s="22"/>
      <c r="K19" s="23"/>
      <c r="L19" s="23"/>
      <c r="M19" s="23"/>
      <c r="N19" s="23"/>
      <c r="O19" s="44"/>
      <c r="P19" s="52">
        <v>0</v>
      </c>
    </row>
    <row r="20" spans="1:16" ht="15.75" x14ac:dyDescent="0.25">
      <c r="A20" s="4" t="s">
        <v>12</v>
      </c>
      <c r="B20" s="58">
        <v>5200000</v>
      </c>
      <c r="C20" s="58">
        <v>5200000</v>
      </c>
      <c r="D20" s="52">
        <v>11800</v>
      </c>
      <c r="E20" s="18"/>
      <c r="F20" s="18"/>
      <c r="G20" s="18"/>
      <c r="H20" s="18"/>
      <c r="I20" s="18"/>
      <c r="J20" s="22"/>
      <c r="K20" s="23"/>
      <c r="L20" s="45"/>
      <c r="M20" s="23"/>
      <c r="N20" s="23"/>
      <c r="O20" s="44"/>
      <c r="P20" s="52">
        <v>0</v>
      </c>
    </row>
    <row r="21" spans="1:16" ht="15.75" x14ac:dyDescent="0.25">
      <c r="A21" s="4" t="s">
        <v>13</v>
      </c>
      <c r="B21" s="58">
        <v>6500000</v>
      </c>
      <c r="C21" s="58">
        <v>6500000</v>
      </c>
      <c r="D21" s="45">
        <v>301068.79999999999</v>
      </c>
      <c r="E21" s="18"/>
      <c r="F21" s="18"/>
      <c r="G21" s="18"/>
      <c r="H21" s="18"/>
      <c r="I21" s="18"/>
      <c r="J21" s="22"/>
      <c r="K21" s="23"/>
      <c r="L21" s="23"/>
      <c r="M21" s="45"/>
      <c r="N21" s="23"/>
      <c r="O21" s="44"/>
      <c r="P21" s="45">
        <f>SUM(D21:O21)</f>
        <v>301068.79999999999</v>
      </c>
    </row>
    <row r="22" spans="1:16" ht="45" x14ac:dyDescent="0.25">
      <c r="A22" s="4" t="s">
        <v>14</v>
      </c>
      <c r="B22" s="58">
        <v>5700000</v>
      </c>
      <c r="C22" s="58">
        <v>5700000</v>
      </c>
      <c r="D22" s="45">
        <v>36940.980000000003</v>
      </c>
      <c r="E22" s="18"/>
      <c r="F22" s="18"/>
      <c r="G22" s="18"/>
      <c r="H22" s="18"/>
      <c r="I22" s="18"/>
      <c r="J22" s="22"/>
      <c r="K22" s="23"/>
      <c r="L22" s="23"/>
      <c r="M22" s="23"/>
      <c r="N22" s="23"/>
      <c r="O22" s="44"/>
      <c r="P22" s="45">
        <f>SUM(D22:O22)</f>
        <v>36940.980000000003</v>
      </c>
    </row>
    <row r="23" spans="1:16" ht="30" x14ac:dyDescent="0.25">
      <c r="A23" s="4" t="s">
        <v>15</v>
      </c>
      <c r="B23" s="58">
        <v>13345000</v>
      </c>
      <c r="C23" s="58">
        <v>13345000</v>
      </c>
      <c r="D23" s="45">
        <v>228146.67</v>
      </c>
      <c r="E23" s="18"/>
      <c r="F23" s="18"/>
      <c r="G23" s="18"/>
      <c r="H23" s="18"/>
      <c r="I23" s="18"/>
      <c r="J23" s="22"/>
      <c r="K23" s="23"/>
      <c r="L23" s="23"/>
      <c r="M23" s="23"/>
      <c r="N23" s="23"/>
      <c r="O23" s="44"/>
      <c r="P23" s="45">
        <f>SUM(D23:O23)</f>
        <v>228146.67</v>
      </c>
    </row>
    <row r="24" spans="1:16" ht="15.75" x14ac:dyDescent="0.25">
      <c r="A24" s="4" t="s">
        <v>39</v>
      </c>
      <c r="B24" s="58">
        <v>19500000</v>
      </c>
      <c r="C24" s="58">
        <v>19500000</v>
      </c>
      <c r="D24" s="18">
        <v>129103.8</v>
      </c>
      <c r="E24" s="18"/>
      <c r="F24" s="18"/>
      <c r="G24" s="18"/>
      <c r="H24" s="18"/>
      <c r="I24" s="18"/>
      <c r="J24" s="22"/>
      <c r="K24" s="23"/>
      <c r="L24" s="23"/>
      <c r="M24" s="23"/>
      <c r="N24" s="23"/>
      <c r="O24" s="44"/>
      <c r="P24" s="45">
        <f>SUM(D24:O24)</f>
        <v>129103.8</v>
      </c>
    </row>
    <row r="25" spans="1:16" x14ac:dyDescent="0.25">
      <c r="A25" s="2" t="s">
        <v>16</v>
      </c>
      <c r="B25" s="37">
        <f>SUM(B26:B34)</f>
        <v>26320000</v>
      </c>
      <c r="C25" s="37">
        <f>SUM(C26:C34)</f>
        <v>26320000</v>
      </c>
      <c r="D25" s="37">
        <f>SUM(D26:D34)</f>
        <v>1107663.53</v>
      </c>
      <c r="E25" s="37">
        <f t="shared" ref="E25:O25" si="4">SUM(E26:E34)</f>
        <v>0</v>
      </c>
      <c r="F25" s="37">
        <f t="shared" si="4"/>
        <v>0</v>
      </c>
      <c r="G25" s="37">
        <f t="shared" si="4"/>
        <v>0</v>
      </c>
      <c r="H25" s="37">
        <f t="shared" si="4"/>
        <v>0</v>
      </c>
      <c r="I25" s="37">
        <f t="shared" si="4"/>
        <v>0</v>
      </c>
      <c r="J25" s="37">
        <f t="shared" si="4"/>
        <v>0</v>
      </c>
      <c r="K25" s="37">
        <f t="shared" si="4"/>
        <v>0</v>
      </c>
      <c r="L25" s="37">
        <f t="shared" si="4"/>
        <v>0</v>
      </c>
      <c r="M25" s="37">
        <f t="shared" si="4"/>
        <v>0</v>
      </c>
      <c r="N25" s="37">
        <f t="shared" si="4"/>
        <v>0</v>
      </c>
      <c r="O25" s="37">
        <f t="shared" si="4"/>
        <v>0</v>
      </c>
      <c r="P25" s="37">
        <f t="shared" si="3"/>
        <v>1107663.53</v>
      </c>
    </row>
    <row r="26" spans="1:16" ht="30" x14ac:dyDescent="0.25">
      <c r="A26" s="4" t="s">
        <v>17</v>
      </c>
      <c r="B26" s="58">
        <v>1750000</v>
      </c>
      <c r="C26" s="58">
        <v>1750000</v>
      </c>
      <c r="D26" s="18">
        <v>73686</v>
      </c>
      <c r="E26" s="18"/>
      <c r="F26" s="18"/>
      <c r="G26" s="18"/>
      <c r="H26" s="18"/>
      <c r="I26" s="18"/>
      <c r="J26" s="22"/>
      <c r="K26" s="23"/>
      <c r="L26" s="23"/>
      <c r="M26" s="23"/>
      <c r="N26" s="23"/>
      <c r="O26" s="44"/>
      <c r="P26" s="52">
        <v>0</v>
      </c>
    </row>
    <row r="27" spans="1:16" ht="15.75" x14ac:dyDescent="0.25">
      <c r="A27" s="4" t="s">
        <v>18</v>
      </c>
      <c r="B27" s="58">
        <v>1700000</v>
      </c>
      <c r="C27" s="58">
        <v>1700000</v>
      </c>
      <c r="D27" s="18">
        <v>0</v>
      </c>
      <c r="E27" s="18"/>
      <c r="F27" s="18"/>
      <c r="G27" s="18"/>
      <c r="H27" s="18"/>
      <c r="I27" s="18"/>
      <c r="J27" s="22"/>
      <c r="K27" s="23"/>
      <c r="L27" s="23"/>
      <c r="M27" s="23"/>
      <c r="N27" s="23"/>
      <c r="O27" s="44"/>
      <c r="P27" s="52">
        <v>0</v>
      </c>
    </row>
    <row r="28" spans="1:16" ht="30" x14ac:dyDescent="0.25">
      <c r="A28" s="4" t="s">
        <v>19</v>
      </c>
      <c r="B28" s="58">
        <v>2220000</v>
      </c>
      <c r="C28" s="58">
        <v>2220000</v>
      </c>
      <c r="D28" s="18">
        <v>55755</v>
      </c>
      <c r="E28" s="18"/>
      <c r="F28" s="18"/>
      <c r="G28" s="18"/>
      <c r="H28" s="18"/>
      <c r="I28" s="18"/>
      <c r="J28" s="22"/>
      <c r="K28" s="23"/>
      <c r="L28" s="23"/>
      <c r="M28" s="23"/>
      <c r="N28" s="23"/>
      <c r="O28" s="44"/>
      <c r="P28" s="52">
        <v>0</v>
      </c>
    </row>
    <row r="29" spans="1:16" ht="15.75" x14ac:dyDescent="0.25">
      <c r="A29" s="4" t="s">
        <v>20</v>
      </c>
      <c r="B29" s="58">
        <v>50000</v>
      </c>
      <c r="C29" s="58">
        <v>50000</v>
      </c>
      <c r="D29" s="18">
        <v>12390</v>
      </c>
      <c r="E29" s="18"/>
      <c r="F29" s="18"/>
      <c r="G29" s="18"/>
      <c r="H29" s="18"/>
      <c r="I29" s="18"/>
      <c r="J29" s="18"/>
      <c r="K29" s="15"/>
      <c r="L29" s="45"/>
      <c r="M29" s="45"/>
      <c r="N29" s="18"/>
      <c r="O29" s="16"/>
      <c r="P29" s="52">
        <v>0</v>
      </c>
    </row>
    <row r="30" spans="1:16" ht="30" x14ac:dyDescent="0.25">
      <c r="A30" s="4" t="s">
        <v>21</v>
      </c>
      <c r="B30" s="58">
        <v>1120000</v>
      </c>
      <c r="C30" s="58">
        <v>1120000</v>
      </c>
      <c r="D30" s="18">
        <v>200124.33</v>
      </c>
      <c r="E30" s="18"/>
      <c r="F30" s="18"/>
      <c r="G30" s="18"/>
      <c r="H30" s="18"/>
      <c r="I30" s="18"/>
      <c r="J30" s="22"/>
      <c r="K30" s="23"/>
      <c r="L30" s="23"/>
      <c r="M30" s="23"/>
      <c r="N30" s="23"/>
      <c r="O30" s="44"/>
      <c r="P30" s="52">
        <v>0</v>
      </c>
    </row>
    <row r="31" spans="1:16" ht="30" x14ac:dyDescent="0.25">
      <c r="A31" s="4" t="s">
        <v>22</v>
      </c>
      <c r="B31" s="58">
        <v>785000</v>
      </c>
      <c r="C31" s="58">
        <v>785000</v>
      </c>
      <c r="D31" s="18">
        <v>23010</v>
      </c>
      <c r="E31" s="18"/>
      <c r="F31" s="18"/>
      <c r="G31" s="18"/>
      <c r="H31" s="18"/>
      <c r="I31" s="18"/>
      <c r="J31" s="22"/>
      <c r="K31" s="23"/>
      <c r="L31" s="23"/>
      <c r="M31" s="23"/>
      <c r="N31" s="23"/>
      <c r="O31" s="44"/>
      <c r="P31" s="52">
        <v>0</v>
      </c>
    </row>
    <row r="32" spans="1:16" ht="30" x14ac:dyDescent="0.25">
      <c r="A32" s="4" t="s">
        <v>23</v>
      </c>
      <c r="B32" s="58">
        <v>9445000</v>
      </c>
      <c r="C32" s="58">
        <v>9445000</v>
      </c>
      <c r="D32" s="18">
        <v>536923.9</v>
      </c>
      <c r="E32" s="18"/>
      <c r="F32" s="18"/>
      <c r="G32" s="18"/>
      <c r="H32" s="18"/>
      <c r="I32" s="18"/>
      <c r="J32" s="22"/>
      <c r="K32" s="23"/>
      <c r="L32" s="23"/>
      <c r="M32" s="23"/>
      <c r="N32" s="23"/>
      <c r="O32" s="44"/>
      <c r="P32" s="52">
        <v>0</v>
      </c>
    </row>
    <row r="33" spans="1:16" ht="30" x14ac:dyDescent="0.25">
      <c r="A33" s="4" t="s">
        <v>40</v>
      </c>
      <c r="B33" s="58">
        <v>0</v>
      </c>
      <c r="C33" s="58">
        <v>0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52">
        <v>0</v>
      </c>
    </row>
    <row r="34" spans="1:16" ht="15.75" x14ac:dyDescent="0.25">
      <c r="A34" s="4" t="s">
        <v>24</v>
      </c>
      <c r="B34" s="58">
        <v>9250000</v>
      </c>
      <c r="C34" s="58">
        <v>9250000</v>
      </c>
      <c r="D34" s="18">
        <v>205774.3</v>
      </c>
      <c r="E34" s="18"/>
      <c r="F34" s="18"/>
      <c r="G34" s="18"/>
      <c r="H34" s="18"/>
      <c r="I34" s="18"/>
      <c r="J34" s="22"/>
      <c r="K34" s="23"/>
      <c r="L34" s="23"/>
      <c r="M34" s="23"/>
      <c r="N34" s="23"/>
      <c r="O34" s="44"/>
      <c r="P34" s="45"/>
    </row>
    <row r="35" spans="1:16" x14ac:dyDescent="0.25">
      <c r="A35" s="2" t="s">
        <v>25</v>
      </c>
      <c r="B35" s="37">
        <f>SUM(B36:B42)</f>
        <v>1900000</v>
      </c>
      <c r="C35" s="37">
        <f>SUM(C36:C42)</f>
        <v>1900000</v>
      </c>
      <c r="D35" s="37">
        <f t="shared" ref="D35:P35" si="5">SUM(D36:D42)</f>
        <v>572558.71</v>
      </c>
      <c r="E35" s="37">
        <f t="shared" si="5"/>
        <v>0</v>
      </c>
      <c r="F35" s="37">
        <f t="shared" si="5"/>
        <v>0</v>
      </c>
      <c r="G35" s="37">
        <f t="shared" si="5"/>
        <v>0</v>
      </c>
      <c r="H35" s="37">
        <f t="shared" si="5"/>
        <v>0</v>
      </c>
      <c r="I35" s="37">
        <f t="shared" si="5"/>
        <v>0</v>
      </c>
      <c r="J35" s="37">
        <f t="shared" si="5"/>
        <v>0</v>
      </c>
      <c r="K35" s="37">
        <f t="shared" si="5"/>
        <v>0</v>
      </c>
      <c r="L35" s="37">
        <f t="shared" si="5"/>
        <v>0</v>
      </c>
      <c r="M35" s="37">
        <f t="shared" si="5"/>
        <v>0</v>
      </c>
      <c r="N35" s="37">
        <f t="shared" si="5"/>
        <v>0</v>
      </c>
      <c r="O35" s="37">
        <f t="shared" si="5"/>
        <v>120000</v>
      </c>
      <c r="P35" s="37">
        <f t="shared" si="5"/>
        <v>572558.71</v>
      </c>
    </row>
    <row r="36" spans="1:16" ht="30" x14ac:dyDescent="0.25">
      <c r="A36" s="4" t="s">
        <v>26</v>
      </c>
      <c r="B36" s="58">
        <v>1100000</v>
      </c>
      <c r="C36" s="58">
        <v>1100000</v>
      </c>
      <c r="D36" s="18">
        <v>0</v>
      </c>
      <c r="E36" s="18"/>
      <c r="F36" s="18"/>
      <c r="G36" s="18"/>
      <c r="H36" s="18"/>
      <c r="I36" s="18"/>
      <c r="J36" s="18">
        <v>0</v>
      </c>
      <c r="K36" s="15">
        <v>0</v>
      </c>
      <c r="L36" s="45">
        <v>0</v>
      </c>
      <c r="M36" s="45">
        <v>0</v>
      </c>
      <c r="N36" s="17">
        <v>0</v>
      </c>
      <c r="O36" s="44">
        <v>120000</v>
      </c>
      <c r="P36" s="45"/>
    </row>
    <row r="37" spans="1:16" ht="30" x14ac:dyDescent="0.25">
      <c r="A37" s="4" t="s">
        <v>41</v>
      </c>
      <c r="B37" s="60">
        <v>0</v>
      </c>
      <c r="C37" s="60">
        <v>0</v>
      </c>
      <c r="D37" s="17">
        <v>0</v>
      </c>
      <c r="E37" s="17"/>
      <c r="F37" s="17"/>
      <c r="G37" s="17"/>
      <c r="H37" s="17"/>
      <c r="I37" s="17"/>
      <c r="J37" s="18">
        <v>0</v>
      </c>
      <c r="K37" s="15">
        <v>0</v>
      </c>
      <c r="L37" s="45">
        <v>0</v>
      </c>
      <c r="M37" s="45">
        <v>0</v>
      </c>
      <c r="N37" s="17">
        <v>0</v>
      </c>
      <c r="O37" s="17">
        <v>0</v>
      </c>
      <c r="P37" s="45">
        <f t="shared" si="3"/>
        <v>0</v>
      </c>
    </row>
    <row r="38" spans="1:16" ht="30" x14ac:dyDescent="0.25">
      <c r="A38" s="4" t="s">
        <v>42</v>
      </c>
      <c r="B38" s="60">
        <v>0</v>
      </c>
      <c r="C38" s="60">
        <v>0</v>
      </c>
      <c r="D38" s="17">
        <v>0</v>
      </c>
      <c r="E38" s="17"/>
      <c r="F38" s="17"/>
      <c r="G38" s="17"/>
      <c r="H38" s="17"/>
      <c r="I38" s="17"/>
      <c r="J38" s="18">
        <v>0</v>
      </c>
      <c r="K38" s="15">
        <v>0</v>
      </c>
      <c r="L38" s="45">
        <v>0</v>
      </c>
      <c r="M38" s="45">
        <v>0</v>
      </c>
      <c r="N38" s="17">
        <v>0</v>
      </c>
      <c r="O38" s="17">
        <v>0</v>
      </c>
      <c r="P38" s="45">
        <f t="shared" si="3"/>
        <v>0</v>
      </c>
    </row>
    <row r="39" spans="1:16" ht="30" x14ac:dyDescent="0.25">
      <c r="A39" s="4" t="s">
        <v>43</v>
      </c>
      <c r="B39" s="60">
        <v>0</v>
      </c>
      <c r="C39" s="60">
        <v>0</v>
      </c>
      <c r="D39" s="17">
        <v>0</v>
      </c>
      <c r="E39" s="17"/>
      <c r="F39" s="17"/>
      <c r="G39" s="17"/>
      <c r="H39" s="17"/>
      <c r="I39" s="17"/>
      <c r="J39" s="18">
        <v>0</v>
      </c>
      <c r="K39" s="15">
        <v>0</v>
      </c>
      <c r="L39" s="45">
        <v>0</v>
      </c>
      <c r="M39" s="45">
        <v>0</v>
      </c>
      <c r="N39" s="17">
        <v>0</v>
      </c>
      <c r="O39" s="17">
        <v>0</v>
      </c>
      <c r="P39" s="45">
        <f t="shared" si="3"/>
        <v>0</v>
      </c>
    </row>
    <row r="40" spans="1:16" ht="30" x14ac:dyDescent="0.25">
      <c r="A40" s="4" t="s">
        <v>44</v>
      </c>
      <c r="B40" s="60">
        <v>0</v>
      </c>
      <c r="C40" s="60">
        <v>0</v>
      </c>
      <c r="D40" s="17">
        <v>0</v>
      </c>
      <c r="E40" s="17"/>
      <c r="F40" s="17"/>
      <c r="G40" s="17"/>
      <c r="H40" s="17"/>
      <c r="I40" s="17"/>
      <c r="J40" s="18">
        <v>0</v>
      </c>
      <c r="K40" s="15">
        <v>0</v>
      </c>
      <c r="L40" s="45">
        <v>0</v>
      </c>
      <c r="M40" s="45">
        <v>0</v>
      </c>
      <c r="N40" s="17">
        <v>0</v>
      </c>
      <c r="O40" s="17">
        <v>0</v>
      </c>
      <c r="P40" s="45">
        <f t="shared" si="3"/>
        <v>0</v>
      </c>
    </row>
    <row r="41" spans="1:16" ht="30" x14ac:dyDescent="0.25">
      <c r="A41" s="4" t="s">
        <v>27</v>
      </c>
      <c r="B41" s="58">
        <v>800000</v>
      </c>
      <c r="C41" s="58">
        <v>800000</v>
      </c>
      <c r="D41" s="52">
        <v>572558.71</v>
      </c>
      <c r="E41" s="52"/>
      <c r="F41" s="52"/>
      <c r="G41" s="52"/>
      <c r="H41" s="52"/>
      <c r="I41" s="52"/>
      <c r="J41" s="52">
        <v>0</v>
      </c>
      <c r="K41" s="52">
        <v>0</v>
      </c>
      <c r="L41" s="52">
        <v>0</v>
      </c>
      <c r="M41" s="52">
        <v>0</v>
      </c>
      <c r="N41" s="52">
        <v>0</v>
      </c>
      <c r="O41" s="52">
        <v>0</v>
      </c>
      <c r="P41" s="52">
        <f t="shared" si="3"/>
        <v>572558.71</v>
      </c>
    </row>
    <row r="42" spans="1:16" ht="30" x14ac:dyDescent="0.25">
      <c r="A42" s="4" t="s">
        <v>45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8">
        <v>0</v>
      </c>
      <c r="K42" s="15">
        <v>0</v>
      </c>
      <c r="L42" s="45">
        <v>0</v>
      </c>
      <c r="M42" s="45">
        <v>0</v>
      </c>
      <c r="N42" s="17">
        <v>0</v>
      </c>
      <c r="O42" s="17">
        <v>0</v>
      </c>
      <c r="P42" s="45">
        <f t="shared" si="3"/>
        <v>0</v>
      </c>
    </row>
    <row r="43" spans="1:16" x14ac:dyDescent="0.25">
      <c r="A43" s="2" t="s">
        <v>46</v>
      </c>
      <c r="B43" s="38">
        <f>SUM(B44:B50)</f>
        <v>0</v>
      </c>
      <c r="C43" s="38">
        <f>SUM(C44:C50)</f>
        <v>0</v>
      </c>
      <c r="D43" s="38">
        <f t="shared" ref="D43:J43" si="6">SUM(D44:D50)</f>
        <v>0</v>
      </c>
      <c r="E43" s="38">
        <f t="shared" si="6"/>
        <v>0</v>
      </c>
      <c r="F43" s="38">
        <f t="shared" si="6"/>
        <v>0</v>
      </c>
      <c r="G43" s="38">
        <f t="shared" si="6"/>
        <v>0</v>
      </c>
      <c r="H43" s="38">
        <f t="shared" si="6"/>
        <v>0</v>
      </c>
      <c r="I43" s="38">
        <f t="shared" si="6"/>
        <v>0</v>
      </c>
      <c r="J43" s="38">
        <f t="shared" si="6"/>
        <v>0</v>
      </c>
      <c r="K43" s="38">
        <f t="shared" ref="K43" si="7">SUM(K44:K50)</f>
        <v>0</v>
      </c>
      <c r="L43" s="38">
        <f t="shared" ref="L43" si="8">SUM(L44:L50)</f>
        <v>0</v>
      </c>
      <c r="M43" s="38">
        <f t="shared" ref="M43" si="9">SUM(M44:M50)</f>
        <v>0</v>
      </c>
      <c r="N43" s="38">
        <f t="shared" ref="N43" si="10">SUM(N44:N50)</f>
        <v>0</v>
      </c>
      <c r="O43" s="38">
        <f t="shared" ref="O43" si="11">SUM(O44:O50)</f>
        <v>0</v>
      </c>
      <c r="P43" s="38">
        <f t="shared" ref="P43" si="12">SUM(P44:P50)</f>
        <v>0</v>
      </c>
    </row>
    <row r="44" spans="1:16" ht="30" x14ac:dyDescent="0.25">
      <c r="A44" s="4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45">
        <f t="shared" si="3"/>
        <v>0</v>
      </c>
    </row>
    <row r="45" spans="1:16" ht="30" x14ac:dyDescent="0.25">
      <c r="A45" s="4" t="s">
        <v>48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8">
        <v>0</v>
      </c>
      <c r="K45" s="15">
        <v>0</v>
      </c>
      <c r="L45" s="45">
        <v>0</v>
      </c>
      <c r="M45" s="45">
        <v>0</v>
      </c>
      <c r="N45" s="17">
        <v>0</v>
      </c>
      <c r="O45" s="17">
        <v>0</v>
      </c>
      <c r="P45" s="45">
        <f t="shared" si="3"/>
        <v>0</v>
      </c>
    </row>
    <row r="46" spans="1:16" ht="30" x14ac:dyDescent="0.25">
      <c r="A46" s="4" t="s">
        <v>49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8">
        <v>0</v>
      </c>
      <c r="K46" s="15">
        <v>0</v>
      </c>
      <c r="L46" s="45">
        <v>0</v>
      </c>
      <c r="M46" s="45">
        <v>0</v>
      </c>
      <c r="N46" s="17">
        <v>0</v>
      </c>
      <c r="O46" s="17">
        <v>0</v>
      </c>
      <c r="P46" s="45">
        <f t="shared" si="3"/>
        <v>0</v>
      </c>
    </row>
    <row r="47" spans="1:16" ht="30" x14ac:dyDescent="0.25">
      <c r="A47" s="4" t="s">
        <v>50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8">
        <v>0</v>
      </c>
      <c r="K47" s="15">
        <v>0</v>
      </c>
      <c r="L47" s="45">
        <v>0</v>
      </c>
      <c r="M47" s="45">
        <v>0</v>
      </c>
      <c r="N47" s="17">
        <v>0</v>
      </c>
      <c r="O47" s="17">
        <v>0</v>
      </c>
      <c r="P47" s="45">
        <f t="shared" si="3"/>
        <v>0</v>
      </c>
    </row>
    <row r="48" spans="1:16" ht="30" x14ac:dyDescent="0.25">
      <c r="A48" s="4" t="s">
        <v>51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8">
        <v>0</v>
      </c>
      <c r="K48" s="15">
        <v>0</v>
      </c>
      <c r="L48" s="45">
        <v>0</v>
      </c>
      <c r="M48" s="45">
        <v>0</v>
      </c>
      <c r="N48" s="17">
        <v>0</v>
      </c>
      <c r="O48" s="17">
        <v>0</v>
      </c>
      <c r="P48" s="45">
        <f t="shared" si="3"/>
        <v>0</v>
      </c>
    </row>
    <row r="49" spans="1:16" ht="30" x14ac:dyDescent="0.25">
      <c r="A49" s="4" t="s">
        <v>52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8">
        <v>0</v>
      </c>
      <c r="K49" s="15">
        <v>0</v>
      </c>
      <c r="L49" s="45">
        <v>0</v>
      </c>
      <c r="M49" s="45">
        <v>0</v>
      </c>
      <c r="N49" s="17">
        <v>0</v>
      </c>
      <c r="O49" s="17">
        <v>0</v>
      </c>
      <c r="P49" s="45">
        <f t="shared" si="3"/>
        <v>0</v>
      </c>
    </row>
    <row r="50" spans="1:16" ht="30" x14ac:dyDescent="0.25">
      <c r="A50" s="4" t="s">
        <v>53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8">
        <v>0</v>
      </c>
      <c r="K50" s="15">
        <v>0</v>
      </c>
      <c r="L50" s="45">
        <v>0</v>
      </c>
      <c r="M50" s="45">
        <v>0</v>
      </c>
      <c r="N50" s="17">
        <v>0</v>
      </c>
      <c r="O50" s="17">
        <v>0</v>
      </c>
      <c r="P50" s="45">
        <f t="shared" si="3"/>
        <v>0</v>
      </c>
    </row>
    <row r="51" spans="1:16" x14ac:dyDescent="0.25">
      <c r="A51" s="2" t="s">
        <v>28</v>
      </c>
      <c r="B51" s="37">
        <f>SUM(B52:B60)</f>
        <v>15200000</v>
      </c>
      <c r="C51" s="37">
        <f>SUM(C52:C60)</f>
        <v>15200000</v>
      </c>
      <c r="D51" s="37">
        <f t="shared" ref="D51:N51" si="13">SUM(D52:D60)</f>
        <v>309243.24</v>
      </c>
      <c r="E51" s="37">
        <f t="shared" si="13"/>
        <v>0</v>
      </c>
      <c r="F51" s="37">
        <f t="shared" si="13"/>
        <v>0</v>
      </c>
      <c r="G51" s="37">
        <f t="shared" si="13"/>
        <v>0</v>
      </c>
      <c r="H51" s="37">
        <f t="shared" si="13"/>
        <v>0</v>
      </c>
      <c r="I51" s="37">
        <f t="shared" si="13"/>
        <v>0</v>
      </c>
      <c r="J51" s="37">
        <f t="shared" si="13"/>
        <v>0</v>
      </c>
      <c r="K51" s="37">
        <f t="shared" si="13"/>
        <v>0</v>
      </c>
      <c r="L51" s="37">
        <f t="shared" si="13"/>
        <v>0</v>
      </c>
      <c r="M51" s="37">
        <f t="shared" si="13"/>
        <v>0</v>
      </c>
      <c r="N51" s="37">
        <f t="shared" si="13"/>
        <v>0</v>
      </c>
      <c r="O51" s="37">
        <f>SUM(O52:O60)</f>
        <v>0</v>
      </c>
      <c r="P51" s="37">
        <f t="shared" si="3"/>
        <v>309243.24</v>
      </c>
    </row>
    <row r="52" spans="1:16" ht="15.75" x14ac:dyDescent="0.25">
      <c r="A52" s="4" t="s">
        <v>29</v>
      </c>
      <c r="B52" s="58">
        <v>8000000</v>
      </c>
      <c r="C52" s="58">
        <v>8000000</v>
      </c>
      <c r="D52" s="18">
        <v>309243.24</v>
      </c>
      <c r="E52" s="18"/>
      <c r="F52" s="18"/>
      <c r="G52" s="18"/>
      <c r="H52" s="18"/>
      <c r="I52" s="18"/>
      <c r="J52" s="23"/>
      <c r="K52" s="23"/>
      <c r="L52" s="16"/>
      <c r="M52" s="45"/>
      <c r="N52" s="23"/>
      <c r="O52" s="44"/>
      <c r="P52" s="52">
        <v>0</v>
      </c>
    </row>
    <row r="53" spans="1:16" ht="30" x14ac:dyDescent="0.25">
      <c r="A53" s="4" t="s">
        <v>30</v>
      </c>
      <c r="B53" s="58">
        <v>700000</v>
      </c>
      <c r="C53" s="58">
        <v>700000</v>
      </c>
      <c r="D53" s="18">
        <v>0</v>
      </c>
      <c r="E53" s="18"/>
      <c r="F53" s="18"/>
      <c r="G53" s="18"/>
      <c r="H53" s="18"/>
      <c r="I53" s="18"/>
      <c r="J53" s="23"/>
      <c r="K53" s="15"/>
      <c r="L53" s="45"/>
      <c r="M53" s="45"/>
      <c r="N53" s="23"/>
      <c r="O53" s="18"/>
      <c r="P53" s="52">
        <v>0</v>
      </c>
    </row>
    <row r="54" spans="1:16" ht="30" x14ac:dyDescent="0.25">
      <c r="A54" s="4" t="s">
        <v>31</v>
      </c>
      <c r="B54" s="58">
        <v>0</v>
      </c>
      <c r="C54" s="58">
        <v>0</v>
      </c>
      <c r="D54" s="18">
        <v>0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52">
        <v>0</v>
      </c>
    </row>
    <row r="55" spans="1:16" ht="30" x14ac:dyDescent="0.25">
      <c r="A55" s="4" t="s">
        <v>32</v>
      </c>
      <c r="B55" s="58">
        <v>2100000</v>
      </c>
      <c r="C55" s="58">
        <v>2100000</v>
      </c>
      <c r="D55" s="18">
        <v>0</v>
      </c>
      <c r="E55" s="18"/>
      <c r="F55" s="18"/>
      <c r="G55" s="18"/>
      <c r="H55" s="18"/>
      <c r="I55" s="18"/>
      <c r="J55" s="23"/>
      <c r="K55" s="15"/>
      <c r="L55" s="45"/>
      <c r="M55" s="45"/>
      <c r="N55" s="18"/>
      <c r="O55" s="44"/>
      <c r="P55" s="52">
        <v>0</v>
      </c>
    </row>
    <row r="56" spans="1:16" ht="30" x14ac:dyDescent="0.25">
      <c r="A56" s="4" t="s">
        <v>33</v>
      </c>
      <c r="B56" s="58">
        <v>2650000</v>
      </c>
      <c r="C56" s="58">
        <v>2650000</v>
      </c>
      <c r="D56" s="18">
        <v>0</v>
      </c>
      <c r="E56" s="18"/>
      <c r="F56" s="18"/>
      <c r="G56" s="18"/>
      <c r="H56" s="18"/>
      <c r="I56" s="18"/>
      <c r="J56" s="23"/>
      <c r="K56" s="15"/>
      <c r="L56" s="45"/>
      <c r="M56" s="45"/>
      <c r="N56" s="18"/>
      <c r="O56" s="18"/>
      <c r="P56" s="52">
        <v>0</v>
      </c>
    </row>
    <row r="57" spans="1:16" ht="15.75" x14ac:dyDescent="0.25">
      <c r="A57" s="4" t="s">
        <v>54</v>
      </c>
      <c r="B57" s="58">
        <v>500000</v>
      </c>
      <c r="C57" s="58">
        <v>500000</v>
      </c>
      <c r="D57" s="18">
        <v>0</v>
      </c>
      <c r="E57" s="18"/>
      <c r="F57" s="18"/>
      <c r="G57" s="18"/>
      <c r="H57" s="18"/>
      <c r="I57" s="18"/>
      <c r="J57" s="18"/>
      <c r="K57" s="15"/>
      <c r="L57" s="45"/>
      <c r="M57" s="45"/>
      <c r="N57" s="18"/>
      <c r="O57" s="18"/>
      <c r="P57" s="52">
        <v>0</v>
      </c>
    </row>
    <row r="58" spans="1:16" ht="15.75" x14ac:dyDescent="0.25">
      <c r="A58" s="4" t="s">
        <v>55</v>
      </c>
      <c r="B58" s="61">
        <v>0</v>
      </c>
      <c r="C58" s="61">
        <v>0</v>
      </c>
      <c r="D58" s="19">
        <v>0</v>
      </c>
      <c r="E58" s="19"/>
      <c r="F58" s="19"/>
      <c r="G58" s="19"/>
      <c r="H58" s="19"/>
      <c r="I58" s="19"/>
      <c r="J58" s="18"/>
      <c r="K58" s="15"/>
      <c r="L58" s="45"/>
      <c r="M58" s="45"/>
      <c r="N58" s="18"/>
      <c r="O58" s="18"/>
      <c r="P58" s="52">
        <v>0</v>
      </c>
    </row>
    <row r="59" spans="1:16" ht="15.75" x14ac:dyDescent="0.25">
      <c r="A59" s="4" t="s">
        <v>34</v>
      </c>
      <c r="B59" s="61">
        <v>800000</v>
      </c>
      <c r="C59" s="61">
        <v>800000</v>
      </c>
      <c r="D59" s="19">
        <v>0</v>
      </c>
      <c r="E59" s="19"/>
      <c r="F59" s="19"/>
      <c r="G59" s="19"/>
      <c r="H59" s="19"/>
      <c r="I59" s="19"/>
      <c r="J59" s="18"/>
      <c r="K59" s="15"/>
      <c r="L59" s="23"/>
      <c r="M59" s="45"/>
      <c r="N59" s="18"/>
      <c r="O59" s="44"/>
      <c r="P59" s="52">
        <v>0</v>
      </c>
    </row>
    <row r="60" spans="1:16" ht="30" x14ac:dyDescent="0.25">
      <c r="A60" s="4" t="s">
        <v>56</v>
      </c>
      <c r="B60" s="61">
        <v>450000</v>
      </c>
      <c r="C60" s="61">
        <v>450000</v>
      </c>
      <c r="D60" s="19">
        <v>0</v>
      </c>
      <c r="E60" s="19"/>
      <c r="F60" s="19"/>
      <c r="G60" s="19"/>
      <c r="H60" s="19"/>
      <c r="I60" s="19"/>
      <c r="J60" s="18"/>
      <c r="K60" s="23"/>
      <c r="L60" s="23"/>
      <c r="M60" s="23"/>
      <c r="N60" s="18"/>
      <c r="O60" s="18"/>
      <c r="P60" s="52">
        <v>0</v>
      </c>
    </row>
    <row r="61" spans="1:16" ht="15" customHeight="1" x14ac:dyDescent="0.25">
      <c r="A61" s="2" t="s">
        <v>57</v>
      </c>
      <c r="B61" s="20">
        <f>SUM(B62:B65)</f>
        <v>2000000</v>
      </c>
      <c r="C61" s="20">
        <f>SUM(C62:C65)</f>
        <v>2000000</v>
      </c>
      <c r="D61" s="39">
        <f t="shared" ref="D61:J61" si="14">SUM(D62:D65)</f>
        <v>0</v>
      </c>
      <c r="E61" s="39">
        <f t="shared" si="14"/>
        <v>0</v>
      </c>
      <c r="F61" s="39">
        <f t="shared" si="14"/>
        <v>0</v>
      </c>
      <c r="G61" s="39">
        <f t="shared" si="14"/>
        <v>0</v>
      </c>
      <c r="H61" s="39">
        <f t="shared" si="14"/>
        <v>0</v>
      </c>
      <c r="I61" s="39">
        <f t="shared" si="14"/>
        <v>0</v>
      </c>
      <c r="J61" s="39">
        <f t="shared" si="14"/>
        <v>0</v>
      </c>
      <c r="K61" s="39">
        <f t="shared" ref="K61" si="15">SUM(K62:K65)</f>
        <v>0</v>
      </c>
      <c r="L61" s="39">
        <f t="shared" ref="L61" si="16">SUM(L62:L65)</f>
        <v>0</v>
      </c>
      <c r="M61" s="39">
        <f t="shared" ref="M61" si="17">SUM(M62:M65)</f>
        <v>0</v>
      </c>
      <c r="N61" s="39">
        <f t="shared" ref="N61" si="18">SUM(N62:N65)</f>
        <v>0</v>
      </c>
      <c r="O61" s="39">
        <f t="shared" ref="O61" si="19">SUM(O62:O65)</f>
        <v>0</v>
      </c>
      <c r="P61" s="39">
        <f t="shared" ref="P61" si="20">SUM(P62:P65)</f>
        <v>0</v>
      </c>
    </row>
    <row r="62" spans="1:16" x14ac:dyDescent="0.25">
      <c r="A62" s="4" t="s">
        <v>58</v>
      </c>
      <c r="B62" s="19">
        <v>2000000</v>
      </c>
      <c r="C62" s="19">
        <v>2000000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8">
        <v>0</v>
      </c>
      <c r="K62" s="15">
        <v>0</v>
      </c>
      <c r="L62" s="45">
        <v>0</v>
      </c>
      <c r="M62" s="45">
        <v>0</v>
      </c>
      <c r="N62" s="14">
        <v>0</v>
      </c>
      <c r="O62" s="14">
        <v>0</v>
      </c>
      <c r="P62" s="45">
        <f t="shared" si="3"/>
        <v>0</v>
      </c>
    </row>
    <row r="63" spans="1:16" x14ac:dyDescent="0.25">
      <c r="A63" s="4" t="s">
        <v>59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45">
        <f t="shared" si="3"/>
        <v>0</v>
      </c>
    </row>
    <row r="64" spans="1:16" ht="30" x14ac:dyDescent="0.25">
      <c r="A64" s="4" t="s">
        <v>60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8">
        <v>0</v>
      </c>
      <c r="K64" s="15">
        <v>0</v>
      </c>
      <c r="L64" s="45">
        <v>0</v>
      </c>
      <c r="M64" s="45">
        <v>0</v>
      </c>
      <c r="N64" s="14">
        <v>0</v>
      </c>
      <c r="O64" s="14">
        <v>0</v>
      </c>
      <c r="P64" s="45">
        <f t="shared" si="3"/>
        <v>0</v>
      </c>
    </row>
    <row r="65" spans="1:16" ht="52.5" customHeight="1" x14ac:dyDescent="0.25">
      <c r="A65" s="4" t="s">
        <v>61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8">
        <v>0</v>
      </c>
      <c r="K65" s="15">
        <v>0</v>
      </c>
      <c r="L65" s="45">
        <v>0</v>
      </c>
      <c r="M65" s="45">
        <v>0</v>
      </c>
      <c r="N65" s="14">
        <v>0</v>
      </c>
      <c r="O65" s="14">
        <v>0</v>
      </c>
      <c r="P65" s="45">
        <f t="shared" si="3"/>
        <v>0</v>
      </c>
    </row>
    <row r="66" spans="1:16" ht="30" x14ac:dyDescent="0.25">
      <c r="A66" s="2" t="s">
        <v>62</v>
      </c>
      <c r="B66" s="38">
        <f>SUM(B67:B68)</f>
        <v>0</v>
      </c>
      <c r="C66" s="38">
        <f>SUM(C67:C68)</f>
        <v>0</v>
      </c>
      <c r="D66" s="38">
        <f t="shared" ref="D66:O66" si="21">SUM(D67:D68)</f>
        <v>0</v>
      </c>
      <c r="E66" s="38">
        <f t="shared" si="21"/>
        <v>0</v>
      </c>
      <c r="F66" s="38">
        <f t="shared" si="21"/>
        <v>0</v>
      </c>
      <c r="G66" s="38">
        <f t="shared" si="21"/>
        <v>0</v>
      </c>
      <c r="H66" s="38">
        <f t="shared" si="21"/>
        <v>0</v>
      </c>
      <c r="I66" s="38">
        <f t="shared" si="21"/>
        <v>0</v>
      </c>
      <c r="J66" s="38">
        <f t="shared" si="21"/>
        <v>0</v>
      </c>
      <c r="K66" s="38">
        <f t="shared" si="21"/>
        <v>0</v>
      </c>
      <c r="L66" s="38">
        <f t="shared" si="21"/>
        <v>0</v>
      </c>
      <c r="M66" s="38">
        <f t="shared" si="21"/>
        <v>0</v>
      </c>
      <c r="N66" s="38">
        <f t="shared" si="21"/>
        <v>0</v>
      </c>
      <c r="O66" s="38">
        <f t="shared" si="21"/>
        <v>0</v>
      </c>
      <c r="P66" s="48">
        <f t="shared" si="3"/>
        <v>0</v>
      </c>
    </row>
    <row r="67" spans="1:16" x14ac:dyDescent="0.25">
      <c r="A67" s="4" t="s">
        <v>63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45">
        <f t="shared" si="3"/>
        <v>0</v>
      </c>
    </row>
    <row r="68" spans="1:16" ht="30" x14ac:dyDescent="0.25">
      <c r="A68" s="4" t="s">
        <v>64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45">
        <f t="shared" si="3"/>
        <v>0</v>
      </c>
    </row>
    <row r="69" spans="1:16" x14ac:dyDescent="0.25">
      <c r="A69" s="2" t="s">
        <v>65</v>
      </c>
      <c r="B69" s="38">
        <f>SUM(B70:B72)</f>
        <v>0</v>
      </c>
      <c r="C69" s="38">
        <f>SUM(C70:C72)</f>
        <v>0</v>
      </c>
      <c r="D69" s="38">
        <f t="shared" ref="D69:O69" si="22">SUM(D70:D72)</f>
        <v>0</v>
      </c>
      <c r="E69" s="38">
        <f t="shared" si="22"/>
        <v>0</v>
      </c>
      <c r="F69" s="38">
        <f t="shared" si="22"/>
        <v>0</v>
      </c>
      <c r="G69" s="38">
        <f t="shared" si="22"/>
        <v>0</v>
      </c>
      <c r="H69" s="38">
        <f t="shared" si="22"/>
        <v>0</v>
      </c>
      <c r="I69" s="38">
        <f t="shared" si="22"/>
        <v>0</v>
      </c>
      <c r="J69" s="38">
        <f t="shared" si="22"/>
        <v>0</v>
      </c>
      <c r="K69" s="38">
        <f t="shared" si="22"/>
        <v>0</v>
      </c>
      <c r="L69" s="38">
        <f t="shared" si="22"/>
        <v>0</v>
      </c>
      <c r="M69" s="38">
        <f t="shared" si="22"/>
        <v>0</v>
      </c>
      <c r="N69" s="38">
        <f t="shared" si="22"/>
        <v>0</v>
      </c>
      <c r="O69" s="38">
        <f t="shared" si="22"/>
        <v>0</v>
      </c>
      <c r="P69" s="48">
        <f t="shared" si="3"/>
        <v>0</v>
      </c>
    </row>
    <row r="70" spans="1:16" ht="30" x14ac:dyDescent="0.25">
      <c r="A70" s="4" t="s">
        <v>66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45">
        <f t="shared" si="3"/>
        <v>0</v>
      </c>
    </row>
    <row r="71" spans="1:16" ht="30" x14ac:dyDescent="0.25">
      <c r="A71" s="4" t="s">
        <v>67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45">
        <f t="shared" si="3"/>
        <v>0</v>
      </c>
    </row>
    <row r="72" spans="1:16" ht="30" x14ac:dyDescent="0.25">
      <c r="A72" s="4" t="s">
        <v>68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45">
        <f t="shared" si="3"/>
        <v>0</v>
      </c>
    </row>
    <row r="73" spans="1:16" x14ac:dyDescent="0.25">
      <c r="A73" s="6" t="s">
        <v>35</v>
      </c>
      <c r="B73" s="24">
        <f>+B69+B66+B61+B51+B43+B35+B25+B15+B9</f>
        <v>628501260</v>
      </c>
      <c r="C73" s="24">
        <f>+C69+C66+C61+C51+C43+C35+C25+C15+C9</f>
        <v>628501260</v>
      </c>
      <c r="D73" s="24">
        <f t="shared" ref="D73:P73" si="23">+D69+D66+D61+D51+D43+D35+D25+D15+D9</f>
        <v>35035795.68</v>
      </c>
      <c r="E73" s="24">
        <f t="shared" si="23"/>
        <v>0</v>
      </c>
      <c r="F73" s="24">
        <f t="shared" si="23"/>
        <v>0</v>
      </c>
      <c r="G73" s="24">
        <f>+G69+G66+G61+G51+G43+G35+G25+G15+G9</f>
        <v>0</v>
      </c>
      <c r="H73" s="24">
        <f t="shared" si="23"/>
        <v>0</v>
      </c>
      <c r="I73" s="24">
        <f t="shared" si="23"/>
        <v>0</v>
      </c>
      <c r="J73" s="41">
        <f t="shared" si="23"/>
        <v>0</v>
      </c>
      <c r="K73" s="41">
        <f t="shared" si="23"/>
        <v>0</v>
      </c>
      <c r="L73" s="41">
        <f>+L69+L66+L61+L51+L43+L35+L25+L15+L9</f>
        <v>0</v>
      </c>
      <c r="M73" s="41">
        <f>+M69+M66+M61+M51+M43+M35+M25+M15+M9</f>
        <v>0</v>
      </c>
      <c r="N73" s="41">
        <f t="shared" si="23"/>
        <v>0</v>
      </c>
      <c r="O73" s="41">
        <f t="shared" si="23"/>
        <v>120000</v>
      </c>
      <c r="P73" s="41">
        <f t="shared" si="23"/>
        <v>35035795.68</v>
      </c>
    </row>
    <row r="74" spans="1:16" x14ac:dyDescent="0.25">
      <c r="A74" s="3"/>
      <c r="B74" s="16"/>
      <c r="C74" s="16"/>
      <c r="D74" s="16"/>
      <c r="E74" s="16"/>
      <c r="F74" s="16"/>
      <c r="G74" s="16"/>
      <c r="H74" s="16"/>
      <c r="I74" s="16"/>
      <c r="J74" s="16"/>
      <c r="K74" s="14">
        <v>0</v>
      </c>
      <c r="L74" s="45">
        <v>0</v>
      </c>
      <c r="M74" s="45">
        <v>0</v>
      </c>
      <c r="N74" s="16"/>
      <c r="O74" s="16"/>
      <c r="P74" s="45">
        <f t="shared" si="3"/>
        <v>0</v>
      </c>
    </row>
    <row r="75" spans="1:16" x14ac:dyDescent="0.25">
      <c r="A75" s="1" t="s">
        <v>69</v>
      </c>
      <c r="B75" s="40">
        <f>+B76+B79+B82</f>
        <v>0</v>
      </c>
      <c r="C75" s="40">
        <f>+C76+C79+C82</f>
        <v>0</v>
      </c>
      <c r="D75" s="40">
        <f t="shared" ref="D75:O75" si="24">+D76+D79+D82</f>
        <v>0</v>
      </c>
      <c r="E75" s="40">
        <f t="shared" si="24"/>
        <v>0</v>
      </c>
      <c r="F75" s="40">
        <f t="shared" si="24"/>
        <v>0</v>
      </c>
      <c r="G75" s="40">
        <f t="shared" si="24"/>
        <v>0</v>
      </c>
      <c r="H75" s="40">
        <f t="shared" si="24"/>
        <v>0</v>
      </c>
      <c r="I75" s="40">
        <f t="shared" si="24"/>
        <v>0</v>
      </c>
      <c r="J75" s="40">
        <f t="shared" si="24"/>
        <v>0</v>
      </c>
      <c r="K75" s="40">
        <f t="shared" si="24"/>
        <v>0</v>
      </c>
      <c r="L75" s="40">
        <f t="shared" si="24"/>
        <v>0</v>
      </c>
      <c r="M75" s="40">
        <f t="shared" si="24"/>
        <v>0</v>
      </c>
      <c r="N75" s="40">
        <f t="shared" si="24"/>
        <v>0</v>
      </c>
      <c r="O75" s="40">
        <f t="shared" si="24"/>
        <v>0</v>
      </c>
      <c r="P75" s="37">
        <f t="shared" ref="P75:P85" si="25">SUM(D75:O75)</f>
        <v>0</v>
      </c>
    </row>
    <row r="76" spans="1:16" x14ac:dyDescent="0.25">
      <c r="A76" s="2" t="s">
        <v>70</v>
      </c>
      <c r="B76" s="38">
        <f>SUM(B77:B78)</f>
        <v>0</v>
      </c>
      <c r="C76" s="38">
        <f>SUM(C77:C78)</f>
        <v>0</v>
      </c>
      <c r="D76" s="38">
        <f t="shared" ref="D76:N76" si="26">SUM(D77:D78)</f>
        <v>0</v>
      </c>
      <c r="E76" s="38">
        <f t="shared" si="26"/>
        <v>0</v>
      </c>
      <c r="F76" s="38">
        <f t="shared" si="26"/>
        <v>0</v>
      </c>
      <c r="G76" s="38">
        <f t="shared" si="26"/>
        <v>0</v>
      </c>
      <c r="H76" s="38">
        <f t="shared" si="26"/>
        <v>0</v>
      </c>
      <c r="I76" s="38">
        <f t="shared" si="26"/>
        <v>0</v>
      </c>
      <c r="J76" s="38">
        <f t="shared" si="26"/>
        <v>0</v>
      </c>
      <c r="K76" s="38">
        <f t="shared" si="26"/>
        <v>0</v>
      </c>
      <c r="L76" s="38">
        <f t="shared" si="26"/>
        <v>0</v>
      </c>
      <c r="M76" s="38">
        <f t="shared" si="26"/>
        <v>0</v>
      </c>
      <c r="N76" s="38">
        <f t="shared" si="26"/>
        <v>0</v>
      </c>
      <c r="O76" s="16"/>
      <c r="P76" s="48">
        <f t="shared" si="25"/>
        <v>0</v>
      </c>
    </row>
    <row r="77" spans="1:16" ht="30" x14ac:dyDescent="0.25">
      <c r="A77" s="4" t="s">
        <v>71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45">
        <f t="shared" si="25"/>
        <v>0</v>
      </c>
    </row>
    <row r="78" spans="1:16" ht="30" x14ac:dyDescent="0.25">
      <c r="A78" s="4" t="s">
        <v>72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45">
        <f t="shared" si="25"/>
        <v>0</v>
      </c>
    </row>
    <row r="79" spans="1:16" x14ac:dyDescent="0.25">
      <c r="A79" s="2" t="s">
        <v>73</v>
      </c>
      <c r="B79" s="38">
        <f>SUM(B80:B81)</f>
        <v>0</v>
      </c>
      <c r="C79" s="38">
        <f>SUM(C80:C81)</f>
        <v>0</v>
      </c>
      <c r="D79" s="38">
        <f t="shared" ref="D79:O79" si="27">SUM(D80:D81)</f>
        <v>0</v>
      </c>
      <c r="E79" s="38">
        <f t="shared" si="27"/>
        <v>0</v>
      </c>
      <c r="F79" s="38">
        <f t="shared" si="27"/>
        <v>0</v>
      </c>
      <c r="G79" s="38">
        <f t="shared" si="27"/>
        <v>0</v>
      </c>
      <c r="H79" s="38">
        <f t="shared" si="27"/>
        <v>0</v>
      </c>
      <c r="I79" s="38">
        <f t="shared" si="27"/>
        <v>0</v>
      </c>
      <c r="J79" s="38">
        <f t="shared" si="27"/>
        <v>0</v>
      </c>
      <c r="K79" s="38">
        <f t="shared" si="27"/>
        <v>0</v>
      </c>
      <c r="L79" s="38">
        <f t="shared" si="27"/>
        <v>0</v>
      </c>
      <c r="M79" s="38">
        <f t="shared" si="27"/>
        <v>0</v>
      </c>
      <c r="N79" s="38">
        <f t="shared" si="27"/>
        <v>0</v>
      </c>
      <c r="O79" s="38">
        <f t="shared" si="27"/>
        <v>0</v>
      </c>
      <c r="P79" s="48">
        <f t="shared" si="25"/>
        <v>0</v>
      </c>
    </row>
    <row r="80" spans="1:16" x14ac:dyDescent="0.25">
      <c r="A80" s="4" t="s">
        <v>74</v>
      </c>
      <c r="B80" s="14"/>
      <c r="C80" s="14"/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23"/>
      <c r="K80" s="14">
        <v>0</v>
      </c>
      <c r="L80" s="45">
        <v>0</v>
      </c>
      <c r="M80" s="45">
        <v>0</v>
      </c>
      <c r="N80" s="14">
        <v>0</v>
      </c>
      <c r="O80" s="14">
        <v>0</v>
      </c>
      <c r="P80" s="45">
        <f t="shared" si="25"/>
        <v>0</v>
      </c>
    </row>
    <row r="81" spans="1:16" ht="30" x14ac:dyDescent="0.25">
      <c r="A81" s="4" t="s">
        <v>75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45">
        <f t="shared" si="25"/>
        <v>0</v>
      </c>
    </row>
    <row r="82" spans="1:16" x14ac:dyDescent="0.25">
      <c r="A82" s="2" t="s">
        <v>76</v>
      </c>
      <c r="B82" s="38">
        <f>SUM(B83)</f>
        <v>0</v>
      </c>
      <c r="C82" s="38">
        <f>SUM(C83)</f>
        <v>0</v>
      </c>
      <c r="D82" s="38">
        <f t="shared" ref="D82:O82" si="28">SUM(D83)</f>
        <v>0</v>
      </c>
      <c r="E82" s="38">
        <f t="shared" si="28"/>
        <v>0</v>
      </c>
      <c r="F82" s="38">
        <f t="shared" si="28"/>
        <v>0</v>
      </c>
      <c r="G82" s="38">
        <f t="shared" si="28"/>
        <v>0</v>
      </c>
      <c r="H82" s="38">
        <f t="shared" si="28"/>
        <v>0</v>
      </c>
      <c r="I82" s="38">
        <f t="shared" si="28"/>
        <v>0</v>
      </c>
      <c r="J82" s="38">
        <f t="shared" si="28"/>
        <v>0</v>
      </c>
      <c r="K82" s="38">
        <f t="shared" si="28"/>
        <v>0</v>
      </c>
      <c r="L82" s="38">
        <f t="shared" si="28"/>
        <v>0</v>
      </c>
      <c r="M82" s="38">
        <f t="shared" si="28"/>
        <v>0</v>
      </c>
      <c r="N82" s="38">
        <f t="shared" si="28"/>
        <v>0</v>
      </c>
      <c r="O82" s="38">
        <f t="shared" si="28"/>
        <v>0</v>
      </c>
      <c r="P82" s="48">
        <f t="shared" si="25"/>
        <v>0</v>
      </c>
    </row>
    <row r="83" spans="1:16" ht="30" x14ac:dyDescent="0.25">
      <c r="A83" s="4" t="s">
        <v>77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45">
        <f t="shared" si="25"/>
        <v>0</v>
      </c>
    </row>
    <row r="84" spans="1:16" x14ac:dyDescent="0.25">
      <c r="A84" s="6" t="s">
        <v>78</v>
      </c>
      <c r="B84" s="24">
        <f>+B75</f>
        <v>0</v>
      </c>
      <c r="C84" s="24">
        <f>+C75</f>
        <v>0</v>
      </c>
      <c r="D84" s="49">
        <v>0</v>
      </c>
      <c r="E84" s="49">
        <v>0</v>
      </c>
      <c r="F84" s="49">
        <v>0</v>
      </c>
      <c r="G84" s="49">
        <v>0</v>
      </c>
      <c r="H84" s="49">
        <v>0</v>
      </c>
      <c r="I84" s="49">
        <v>0</v>
      </c>
      <c r="J84" s="24">
        <f t="shared" ref="J84" si="29">+J75</f>
        <v>0</v>
      </c>
      <c r="K84" s="49">
        <v>0</v>
      </c>
      <c r="L84" s="49">
        <v>0</v>
      </c>
      <c r="M84" s="49">
        <v>0</v>
      </c>
      <c r="N84" s="41">
        <f t="shared" ref="N84:P84" si="30">+N75</f>
        <v>0</v>
      </c>
      <c r="O84" s="41">
        <f t="shared" si="30"/>
        <v>0</v>
      </c>
      <c r="P84" s="46">
        <f t="shared" si="30"/>
        <v>0</v>
      </c>
    </row>
    <row r="85" spans="1:16" x14ac:dyDescent="0.25">
      <c r="B85" s="16"/>
      <c r="C85" s="16"/>
      <c r="D85" s="16"/>
      <c r="E85" s="16"/>
      <c r="F85" s="16"/>
      <c r="G85" s="16"/>
      <c r="H85" s="16"/>
      <c r="I85" s="16"/>
      <c r="J85" s="42"/>
      <c r="K85" s="16"/>
      <c r="L85" s="16"/>
      <c r="M85" s="16"/>
      <c r="N85" s="16"/>
      <c r="O85" s="16"/>
      <c r="P85" s="45">
        <f t="shared" si="25"/>
        <v>0</v>
      </c>
    </row>
    <row r="86" spans="1:16" ht="15.75" x14ac:dyDescent="0.25">
      <c r="A86" s="7" t="s">
        <v>79</v>
      </c>
      <c r="B86" s="25">
        <f>+B73+B84</f>
        <v>628501260</v>
      </c>
      <c r="C86" s="25">
        <f>+C73+C84</f>
        <v>628501260</v>
      </c>
      <c r="D86" s="25">
        <f>+D73+D84</f>
        <v>35035795.68</v>
      </c>
      <c r="E86" s="25">
        <f t="shared" ref="E86:M86" si="31">+E73+E84</f>
        <v>0</v>
      </c>
      <c r="F86" s="25">
        <f t="shared" si="31"/>
        <v>0</v>
      </c>
      <c r="G86" s="25">
        <f t="shared" si="31"/>
        <v>0</v>
      </c>
      <c r="H86" s="25">
        <f t="shared" si="31"/>
        <v>0</v>
      </c>
      <c r="I86" s="25">
        <f t="shared" si="31"/>
        <v>0</v>
      </c>
      <c r="J86" s="25">
        <f t="shared" si="31"/>
        <v>0</v>
      </c>
      <c r="K86" s="25">
        <f t="shared" si="31"/>
        <v>0</v>
      </c>
      <c r="L86" s="25">
        <f t="shared" si="31"/>
        <v>0</v>
      </c>
      <c r="M86" s="25">
        <f t="shared" si="31"/>
        <v>0</v>
      </c>
      <c r="N86" s="25">
        <f>+N73+N84</f>
        <v>0</v>
      </c>
      <c r="O86" s="25">
        <f t="shared" ref="O86:P86" si="32">+O73+O84</f>
        <v>120000</v>
      </c>
      <c r="P86" s="25">
        <f t="shared" si="32"/>
        <v>35035795.68</v>
      </c>
    </row>
    <row r="88" spans="1:16" ht="18.75" x14ac:dyDescent="0.3">
      <c r="A88" s="29" t="s">
        <v>89</v>
      </c>
    </row>
    <row r="89" spans="1:16" x14ac:dyDescent="0.25">
      <c r="A89" s="27" t="s">
        <v>91</v>
      </c>
    </row>
    <row r="90" spans="1:16" x14ac:dyDescent="0.25">
      <c r="A90" s="27" t="s">
        <v>92</v>
      </c>
    </row>
    <row r="91" spans="1:16" x14ac:dyDescent="0.25">
      <c r="A91" s="27" t="s">
        <v>90</v>
      </c>
    </row>
    <row r="92" spans="1:16" x14ac:dyDescent="0.25">
      <c r="A92" s="27" t="s">
        <v>93</v>
      </c>
    </row>
    <row r="93" spans="1:16" x14ac:dyDescent="0.25">
      <c r="A93" s="27" t="s">
        <v>94</v>
      </c>
    </row>
    <row r="94" spans="1:16" x14ac:dyDescent="0.25">
      <c r="A94" s="30"/>
    </row>
    <row r="96" spans="1:16" x14ac:dyDescent="0.25">
      <c r="A96" s="28" t="s">
        <v>95</v>
      </c>
    </row>
    <row r="97" spans="1:10" x14ac:dyDescent="0.25">
      <c r="A97" s="28"/>
    </row>
    <row r="98" spans="1:10" x14ac:dyDescent="0.25">
      <c r="A98" s="28" t="s">
        <v>96</v>
      </c>
    </row>
    <row r="99" spans="1:10" x14ac:dyDescent="0.25">
      <c r="A99" s="28"/>
    </row>
    <row r="100" spans="1:10" ht="15" customHeight="1" x14ac:dyDescent="0.25">
      <c r="A100" s="31" t="s">
        <v>103</v>
      </c>
      <c r="J100" s="31"/>
    </row>
    <row r="101" spans="1:10" x14ac:dyDescent="0.25">
      <c r="A101" s="28"/>
    </row>
    <row r="106" spans="1:10" ht="15.75" x14ac:dyDescent="0.25">
      <c r="A106" s="36"/>
      <c r="B106" s="36"/>
      <c r="C106" s="36"/>
      <c r="D106" s="35"/>
      <c r="E106" s="35"/>
      <c r="F106" s="35"/>
      <c r="G106" s="35"/>
      <c r="H106" s="36"/>
      <c r="I106" s="35"/>
      <c r="J106" s="36"/>
    </row>
    <row r="107" spans="1:10" ht="15.75" x14ac:dyDescent="0.25">
      <c r="A107" s="36"/>
      <c r="B107" s="36"/>
      <c r="C107" s="36"/>
      <c r="D107" s="35"/>
      <c r="E107" s="35"/>
      <c r="F107" s="35"/>
      <c r="G107" s="35"/>
      <c r="H107" s="36"/>
      <c r="I107" s="35"/>
      <c r="J107" s="36"/>
    </row>
    <row r="111" spans="1:10" ht="18.75" x14ac:dyDescent="0.3">
      <c r="A111" s="53" t="s">
        <v>105</v>
      </c>
      <c r="B111" s="53"/>
      <c r="C111" s="54" t="s">
        <v>106</v>
      </c>
      <c r="D111" s="54"/>
      <c r="E111" s="54" t="s">
        <v>106</v>
      </c>
      <c r="F111" s="54"/>
    </row>
    <row r="112" spans="1:10" ht="18.75" x14ac:dyDescent="0.3">
      <c r="A112" s="29" t="s">
        <v>107</v>
      </c>
      <c r="B112" s="29"/>
      <c r="C112" s="55" t="s">
        <v>108</v>
      </c>
      <c r="D112" s="55"/>
      <c r="E112" s="55" t="s">
        <v>108</v>
      </c>
      <c r="F112" s="55"/>
    </row>
    <row r="113" spans="1:6" ht="18.75" x14ac:dyDescent="0.3">
      <c r="A113" s="56" t="s">
        <v>109</v>
      </c>
      <c r="B113" s="57"/>
      <c r="C113" s="54" t="s">
        <v>110</v>
      </c>
      <c r="D113" s="55"/>
      <c r="E113" s="54" t="s">
        <v>110</v>
      </c>
      <c r="F113" s="55"/>
    </row>
    <row r="114" spans="1:6" x14ac:dyDescent="0.25">
      <c r="A114" s="31"/>
    </row>
    <row r="115" spans="1:6" x14ac:dyDescent="0.25">
      <c r="A115" s="31"/>
    </row>
  </sheetData>
  <mergeCells count="5">
    <mergeCell ref="D6:P6"/>
    <mergeCell ref="A1:P1"/>
    <mergeCell ref="A2:P2"/>
    <mergeCell ref="A3:P3"/>
    <mergeCell ref="A4:P4"/>
  </mergeCells>
  <pageMargins left="0.35433070866141736" right="0.23622047244094491" top="0.74803149606299213" bottom="0.59055118110236227" header="0.31496062992125984" footer="0.31496062992125984"/>
  <pageSetup scale="33" orientation="landscape" r:id="rId1"/>
  <rowBreaks count="1" manualBreakCount="1">
    <brk id="64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</vt:lpstr>
      <vt:lpstr>'Plantilla Ejecución '!Área_de_impresión</vt:lpstr>
      <vt:lpstr>'Plantilla Ejecución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Luis Daniel Feliz Francisco</cp:lastModifiedBy>
  <cp:lastPrinted>2024-02-05T13:52:54Z</cp:lastPrinted>
  <dcterms:created xsi:type="dcterms:W3CDTF">2018-04-17T18:57:16Z</dcterms:created>
  <dcterms:modified xsi:type="dcterms:W3CDTF">2024-02-13T16:46:00Z</dcterms:modified>
</cp:coreProperties>
</file>